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DieseArbeitsmappe" defaultThemeVersion="124226"/>
  <mc:AlternateContent xmlns:mc="http://schemas.openxmlformats.org/markup-compatibility/2006">
    <mc:Choice Requires="x15">
      <x15ac:absPath xmlns:x15ac="http://schemas.microsoft.com/office/spreadsheetml/2010/11/ac" url="\\adb.intra.admin.ch\userhome$\BASPO-01\U80780981\data\Documents\Dateien\Training And Testing\ADAPT_Laktatschwellen_Laktatgeräte\ADAPT Swiss Olympic Manual 2015\"/>
    </mc:Choice>
  </mc:AlternateContent>
  <bookViews>
    <workbookView xWindow="1185" yWindow="5400" windowWidth="24240" windowHeight="9060"/>
  </bookViews>
  <sheets>
    <sheet name="Données test de Course" sheetId="12" r:id="rId1"/>
    <sheet name="Schwellenberechnungen" sheetId="11" state="hidden" r:id="rId2"/>
  </sheets>
  <definedNames>
    <definedName name="_c">Schwellenberechnungen!$I$31</definedName>
    <definedName name="a">Schwellenberechnungen!$G$31</definedName>
    <definedName name="b">Schwellenberechnungen!$H$31</definedName>
    <definedName name="d">Schwellenberechnungen!$J$31</definedName>
    <definedName name="_xlnm.Database">#REF!</definedName>
    <definedName name="_xlnm.Print_Area" localSheetId="0">'Données test de Course'!$A$1:$N$31</definedName>
  </definedNames>
  <calcPr calcId="152511"/>
  <customWorkbookViews>
    <customWorkbookView name="Steiner Thomas BASPO - Persönliche Ansicht" guid="{7F1D78D3-B7AC-4FC2-8F2F-EBF177835783}" mergeInterval="0" personalView="1" maximized="1" windowWidth="1148" windowHeight="639" activeSheetId="8"/>
  </customWorkbookViews>
</workbook>
</file>

<file path=xl/calcChain.xml><?xml version="1.0" encoding="utf-8"?>
<calcChain xmlns="http://schemas.openxmlformats.org/spreadsheetml/2006/main">
  <c r="C3" i="11" l="1"/>
  <c r="G17" i="11" s="1"/>
  <c r="D3" i="11"/>
  <c r="D4" i="11" s="1"/>
  <c r="D5" i="11" s="1"/>
  <c r="D6" i="11" s="1"/>
  <c r="B3" i="11"/>
  <c r="D16" i="11"/>
  <c r="C4" i="11" l="1"/>
  <c r="D7" i="11"/>
  <c r="D8" i="11" s="1"/>
  <c r="D9" i="11" s="1"/>
  <c r="D10" i="11" s="1"/>
  <c r="D11" i="11" s="1"/>
  <c r="D12" i="11" s="1"/>
  <c r="D13" i="11" s="1"/>
  <c r="D14" i="11" s="1"/>
  <c r="B4" i="11"/>
  <c r="M13" i="11" s="1"/>
  <c r="H17" i="11"/>
  <c r="C5" i="11" l="1"/>
  <c r="G18" i="11"/>
  <c r="J9" i="11"/>
  <c r="I17" i="11"/>
  <c r="J17" i="11"/>
  <c r="B5" i="11"/>
  <c r="H18" i="11"/>
  <c r="G19" i="11" l="1"/>
  <c r="C6" i="11"/>
  <c r="G20" i="11" s="1"/>
  <c r="B6" i="11"/>
  <c r="H19" i="11"/>
  <c r="J18" i="11"/>
  <c r="I18" i="11"/>
  <c r="C7" i="11" l="1"/>
  <c r="G21" i="11" s="1"/>
  <c r="B7" i="11"/>
  <c r="H20" i="11"/>
  <c r="J19" i="11"/>
  <c r="I19" i="11"/>
  <c r="C8" i="11" l="1"/>
  <c r="G22" i="11" s="1"/>
  <c r="B8" i="11"/>
  <c r="H21" i="11"/>
  <c r="J20" i="11"/>
  <c r="I20" i="11"/>
  <c r="C9" i="11" l="1"/>
  <c r="C10" i="11" s="1"/>
  <c r="G33" i="11" a="1"/>
  <c r="I33" i="11" s="1"/>
  <c r="H22" i="11"/>
  <c r="B9" i="11"/>
  <c r="I21" i="11"/>
  <c r="J21" i="11"/>
  <c r="G23" i="11" l="1"/>
  <c r="G34" i="11" a="1"/>
  <c r="G34" i="11" s="1"/>
  <c r="G33" i="11"/>
  <c r="J33" i="11"/>
  <c r="H33" i="11"/>
  <c r="C11" i="11"/>
  <c r="G24" i="11"/>
  <c r="I22" i="11"/>
  <c r="J22" i="11"/>
  <c r="H23" i="11"/>
  <c r="B10" i="11"/>
  <c r="J34" i="11" l="1"/>
  <c r="I34" i="11"/>
  <c r="H34" i="11"/>
  <c r="G35" i="11" a="1"/>
  <c r="J35" i="11" s="1"/>
  <c r="C12" i="11"/>
  <c r="G25" i="11"/>
  <c r="I23" i="11"/>
  <c r="J23" i="11"/>
  <c r="B11" i="11"/>
  <c r="H24" i="11"/>
  <c r="G35" i="11" l="1"/>
  <c r="H35" i="11"/>
  <c r="G36" i="11" a="1"/>
  <c r="H36" i="11" s="1"/>
  <c r="I35" i="11"/>
  <c r="B12" i="11"/>
  <c r="H25" i="11"/>
  <c r="G26" i="11"/>
  <c r="C13" i="11"/>
  <c r="I24" i="11"/>
  <c r="J24" i="11"/>
  <c r="J36" i="11" l="1"/>
  <c r="G36" i="11"/>
  <c r="G37" i="11" a="1"/>
  <c r="J37" i="11" s="1"/>
  <c r="I36" i="11"/>
  <c r="B13" i="11"/>
  <c r="H26" i="11"/>
  <c r="J25" i="11"/>
  <c r="I25" i="11"/>
  <c r="G27" i="11"/>
  <c r="C14" i="11"/>
  <c r="H37" i="11" l="1"/>
  <c r="I37" i="11"/>
  <c r="G37" i="11"/>
  <c r="G38" i="11" a="1"/>
  <c r="I26" i="11"/>
  <c r="J26" i="11"/>
  <c r="G28" i="11"/>
  <c r="H9" i="11"/>
  <c r="H27" i="11"/>
  <c r="B14" i="11"/>
  <c r="G39" i="11" l="1" a="1"/>
  <c r="I39" i="11" s="1"/>
  <c r="I38" i="11"/>
  <c r="I31" i="11" s="1"/>
  <c r="J38" i="11"/>
  <c r="J31" i="11" s="1"/>
  <c r="H38" i="11"/>
  <c r="H31" i="11" s="1"/>
  <c r="G38" i="11"/>
  <c r="G31" i="11" s="1"/>
  <c r="J27" i="11"/>
  <c r="I27" i="11"/>
  <c r="H28" i="11"/>
  <c r="I9" i="11"/>
  <c r="F37" i="12" l="1"/>
  <c r="H8" i="11" s="1"/>
  <c r="I8" i="11" s="1"/>
  <c r="G40" i="11" a="1"/>
  <c r="I40" i="11" s="1"/>
  <c r="H39" i="11"/>
  <c r="J39" i="11"/>
  <c r="G39" i="11"/>
  <c r="J28" i="11"/>
  <c r="I28" i="11"/>
  <c r="N8" i="11"/>
  <c r="J8" i="11" l="1"/>
  <c r="G28" i="12"/>
  <c r="N7" i="11"/>
  <c r="F28" i="12"/>
  <c r="H10" i="11"/>
  <c r="H11" i="11"/>
  <c r="O8" i="11"/>
  <c r="H40" i="11"/>
  <c r="J40" i="11"/>
  <c r="G40" i="11"/>
  <c r="G41" i="11" a="1"/>
  <c r="H28" i="12" l="1"/>
  <c r="H37" i="12"/>
  <c r="N9" i="11"/>
  <c r="O7" i="11"/>
  <c r="P7" i="11" s="1"/>
  <c r="P8" i="11"/>
  <c r="G41" i="11"/>
  <c r="J41" i="11"/>
  <c r="H41" i="11"/>
  <c r="I41" i="11"/>
  <c r="V8" i="11"/>
  <c r="T8" i="11"/>
  <c r="O9" i="11" l="1"/>
  <c r="P9" i="11" s="1"/>
  <c r="N10" i="11"/>
  <c r="V7" i="11"/>
  <c r="T7" i="11"/>
  <c r="T9" i="11" l="1"/>
  <c r="V9" i="11"/>
  <c r="O10" i="11"/>
  <c r="P10" i="11" s="1"/>
  <c r="N11" i="11"/>
  <c r="N12" i="11" l="1"/>
  <c r="O11" i="11"/>
  <c r="V10" i="11"/>
  <c r="T10" i="11"/>
  <c r="N13" i="11" l="1"/>
  <c r="O12" i="11"/>
  <c r="P12" i="11" s="1"/>
  <c r="P11" i="11"/>
  <c r="V11" i="11"/>
  <c r="T11" i="11"/>
  <c r="O13" i="11" l="1"/>
  <c r="N14" i="11"/>
  <c r="V12" i="11"/>
  <c r="T12" i="11"/>
  <c r="P13" i="11" l="1"/>
  <c r="T13" i="11"/>
  <c r="V13" i="11"/>
  <c r="O14" i="11"/>
  <c r="N15" i="11"/>
  <c r="O15" i="11" l="1"/>
  <c r="N16" i="11"/>
  <c r="P14" i="11"/>
  <c r="T14" i="11"/>
  <c r="V14" i="11"/>
  <c r="P15" i="11" l="1"/>
  <c r="V15" i="11"/>
  <c r="T15" i="11"/>
  <c r="O16" i="11"/>
  <c r="N17" i="11"/>
  <c r="O17" i="11" l="1"/>
  <c r="N18" i="11"/>
  <c r="P16" i="11"/>
  <c r="T16" i="11"/>
  <c r="V16" i="11"/>
  <c r="P17" i="11" l="1"/>
  <c r="V17" i="11"/>
  <c r="T17" i="11"/>
  <c r="O18" i="11"/>
  <c r="N19" i="11"/>
  <c r="O19" i="11" l="1"/>
  <c r="N20" i="11"/>
  <c r="P18" i="11"/>
  <c r="V18" i="11"/>
  <c r="T18" i="11"/>
  <c r="P19" i="11" l="1"/>
  <c r="T19" i="11"/>
  <c r="V19" i="11"/>
  <c r="N21" i="11"/>
  <c r="O20" i="11"/>
  <c r="P20" i="11" s="1"/>
  <c r="V20" i="11" l="1"/>
  <c r="T20" i="11"/>
  <c r="O21" i="11"/>
  <c r="N22" i="11"/>
  <c r="O22" i="11" l="1"/>
  <c r="N23" i="11"/>
  <c r="P21" i="11"/>
  <c r="T21" i="11"/>
  <c r="V21" i="11"/>
  <c r="P22" i="11" l="1"/>
  <c r="T22" i="11"/>
  <c r="V22" i="11"/>
  <c r="N24" i="11"/>
  <c r="O23" i="11"/>
  <c r="P23" i="11" s="1"/>
  <c r="V23" i="11" l="1"/>
  <c r="T23" i="11"/>
  <c r="N25" i="11"/>
  <c r="O24" i="11"/>
  <c r="P24" i="11" s="1"/>
  <c r="T24" i="11" l="1"/>
  <c r="V24" i="11"/>
  <c r="N26" i="11"/>
  <c r="O25" i="11"/>
  <c r="P25" i="11" s="1"/>
  <c r="T25" i="11" l="1"/>
  <c r="V25" i="11"/>
  <c r="O26" i="11"/>
  <c r="N27" i="11"/>
  <c r="N28" i="11" l="1"/>
  <c r="O27" i="11"/>
  <c r="P27" i="11" s="1"/>
  <c r="P26" i="11"/>
  <c r="T26" i="11"/>
  <c r="V26" i="11"/>
  <c r="O28" i="11" l="1"/>
  <c r="N29" i="11"/>
  <c r="T27" i="11"/>
  <c r="V27" i="11"/>
  <c r="P28" i="11" l="1"/>
  <c r="V28" i="11"/>
  <c r="T28" i="11"/>
  <c r="O29" i="11"/>
  <c r="P29" i="11" s="1"/>
  <c r="N30" i="11"/>
  <c r="O30" i="11" l="1"/>
  <c r="N31" i="11"/>
  <c r="V29" i="11"/>
  <c r="T29" i="11"/>
  <c r="P30" i="11" l="1"/>
  <c r="V30" i="11"/>
  <c r="T30" i="11"/>
  <c r="N32" i="11"/>
  <c r="O31" i="11"/>
  <c r="P31" i="11" s="1"/>
  <c r="V31" i="11" l="1"/>
  <c r="T31" i="11"/>
  <c r="N33" i="11"/>
  <c r="O32" i="11"/>
  <c r="P32" i="11" s="1"/>
  <c r="V32" i="11" l="1"/>
  <c r="T32" i="11"/>
  <c r="N34" i="11"/>
  <c r="O33" i="11"/>
  <c r="P33" i="11" s="1"/>
  <c r="T33" i="11" l="1"/>
  <c r="V33" i="11"/>
  <c r="N35" i="11"/>
  <c r="O34" i="11"/>
  <c r="P34" i="11" s="1"/>
  <c r="V34" i="11" l="1"/>
  <c r="T34" i="11"/>
  <c r="N36" i="11"/>
  <c r="O35" i="11"/>
  <c r="P35" i="11" s="1"/>
  <c r="T35" i="11" l="1"/>
  <c r="V35" i="11"/>
  <c r="N37" i="11"/>
  <c r="O36" i="11"/>
  <c r="P36" i="11" s="1"/>
  <c r="V36" i="11" l="1"/>
  <c r="T36" i="11"/>
  <c r="N38" i="11"/>
  <c r="O37" i="11"/>
  <c r="P37" i="11" s="1"/>
  <c r="T37" i="11" l="1"/>
  <c r="V37" i="11"/>
  <c r="N39" i="11"/>
  <c r="O38" i="11"/>
  <c r="P38" i="11" s="1"/>
  <c r="T38" i="11" l="1"/>
  <c r="V38" i="11"/>
  <c r="N40" i="11"/>
  <c r="O39" i="11"/>
  <c r="P39" i="11" s="1"/>
  <c r="T39" i="11" l="1"/>
  <c r="V39" i="11"/>
  <c r="N41" i="11"/>
  <c r="O40" i="11"/>
  <c r="P40" i="11" s="1"/>
  <c r="T40" i="11" l="1"/>
  <c r="V40" i="11"/>
  <c r="N42" i="11"/>
  <c r="O41" i="11"/>
  <c r="P41" i="11" s="1"/>
  <c r="V41" i="11" l="1"/>
  <c r="T41" i="11"/>
  <c r="N43" i="11"/>
  <c r="O42" i="11"/>
  <c r="P42" i="11" s="1"/>
  <c r="T42" i="11" l="1"/>
  <c r="V42" i="11"/>
  <c r="N44" i="11"/>
  <c r="O43" i="11"/>
  <c r="P43" i="11" s="1"/>
  <c r="T43" i="11" l="1"/>
  <c r="V43" i="11"/>
  <c r="O44" i="11"/>
  <c r="N45" i="11"/>
  <c r="N46" i="11" l="1"/>
  <c r="O45" i="11"/>
  <c r="P45" i="11" s="1"/>
  <c r="P44" i="11"/>
  <c r="V44" i="11"/>
  <c r="T44" i="11"/>
  <c r="N47" i="11" l="1"/>
  <c r="O46" i="11"/>
  <c r="P46" i="11" s="1"/>
  <c r="V45" i="11"/>
  <c r="T45" i="11"/>
  <c r="N48" i="11" l="1"/>
  <c r="O47" i="11"/>
  <c r="V46" i="11"/>
  <c r="T46" i="11"/>
  <c r="N49" i="11" l="1"/>
  <c r="O48" i="11"/>
  <c r="P48" i="11" s="1"/>
  <c r="P47" i="11"/>
  <c r="T47" i="11"/>
  <c r="V47" i="11"/>
  <c r="O49" i="11" l="1"/>
  <c r="P49" i="11" s="1"/>
  <c r="N50" i="11"/>
  <c r="V48" i="11"/>
  <c r="T48" i="11"/>
  <c r="V49" i="11" l="1"/>
  <c r="T49" i="11"/>
  <c r="O50" i="11"/>
  <c r="P50" i="11" s="1"/>
  <c r="N51" i="11"/>
  <c r="N52" i="11" l="1"/>
  <c r="O51" i="11"/>
  <c r="T50" i="11"/>
  <c r="V50" i="11"/>
  <c r="N53" i="11" l="1"/>
  <c r="O52" i="11"/>
  <c r="P51" i="11"/>
  <c r="T51" i="11"/>
  <c r="V51" i="11"/>
  <c r="N54" i="11" l="1"/>
  <c r="O53" i="11"/>
  <c r="P52" i="11"/>
  <c r="T52" i="11"/>
  <c r="V52" i="11"/>
  <c r="O54" i="11" l="1"/>
  <c r="P54" i="11" s="1"/>
  <c r="N55" i="11"/>
  <c r="P53" i="11"/>
  <c r="T53" i="11"/>
  <c r="V53" i="11"/>
  <c r="V54" i="11" l="1"/>
  <c r="T54" i="11"/>
  <c r="N56" i="11"/>
  <c r="O55" i="11"/>
  <c r="P55" i="11" s="1"/>
  <c r="V55" i="11" l="1"/>
  <c r="T55" i="11"/>
  <c r="O56" i="11"/>
  <c r="N57" i="11"/>
  <c r="O57" i="11" l="1"/>
  <c r="P57" i="11" s="1"/>
  <c r="N58" i="11"/>
  <c r="P56" i="11"/>
  <c r="V56" i="11"/>
  <c r="T56" i="11"/>
  <c r="T57" i="11" l="1"/>
  <c r="V57" i="11"/>
  <c r="O58" i="11"/>
  <c r="N59" i="11"/>
  <c r="O59" i="11" l="1"/>
  <c r="N60" i="11"/>
  <c r="P58" i="11"/>
  <c r="V58" i="11"/>
  <c r="T58" i="11"/>
  <c r="P59" i="11" l="1"/>
  <c r="T59" i="11"/>
  <c r="V59" i="11"/>
  <c r="N61" i="11"/>
  <c r="O60" i="11"/>
  <c r="P60" i="11" l="1"/>
  <c r="T60" i="11"/>
  <c r="V60" i="11"/>
  <c r="N62" i="11"/>
  <c r="O61" i="11"/>
  <c r="P61" i="11" l="1"/>
  <c r="V61" i="11"/>
  <c r="T61" i="11"/>
  <c r="O62" i="11"/>
  <c r="P62" i="11" s="1"/>
  <c r="N63" i="11"/>
  <c r="O63" i="11" l="1"/>
  <c r="N64" i="11"/>
  <c r="V62" i="11"/>
  <c r="T62" i="11"/>
  <c r="P63" i="11" l="1"/>
  <c r="V63" i="11"/>
  <c r="T63" i="11"/>
  <c r="O64" i="11"/>
  <c r="N65" i="11"/>
  <c r="N66" i="11" l="1"/>
  <c r="O65" i="11"/>
  <c r="P64" i="11"/>
  <c r="V64" i="11"/>
  <c r="T64" i="11"/>
  <c r="N67" i="11" l="1"/>
  <c r="O66" i="11"/>
  <c r="P65" i="11"/>
  <c r="V65" i="11"/>
  <c r="T65" i="11"/>
  <c r="N68" i="11" l="1"/>
  <c r="O67" i="11"/>
  <c r="P66" i="11"/>
  <c r="V66" i="11"/>
  <c r="T66" i="11"/>
  <c r="N69" i="11" l="1"/>
  <c r="O68" i="11"/>
  <c r="P67" i="11"/>
  <c r="V67" i="11"/>
  <c r="T67" i="11"/>
  <c r="O69" i="11" l="1"/>
  <c r="P69" i="11" s="1"/>
  <c r="N70" i="11"/>
  <c r="P68" i="11"/>
  <c r="V68" i="11"/>
  <c r="T68" i="11"/>
  <c r="V69" i="11" l="1"/>
  <c r="T69" i="11"/>
  <c r="N71" i="11"/>
  <c r="O70" i="11"/>
  <c r="P70" i="11" s="1"/>
  <c r="V70" i="11" l="1"/>
  <c r="T70" i="11"/>
  <c r="O71" i="11"/>
  <c r="P71" i="11" s="1"/>
  <c r="N72" i="11"/>
  <c r="N73" i="11" l="1"/>
  <c r="O72" i="11"/>
  <c r="P72" i="11" s="1"/>
  <c r="V71" i="11"/>
  <c r="T71" i="11"/>
  <c r="N74" i="11" l="1"/>
  <c r="O73" i="11"/>
  <c r="P73" i="11" s="1"/>
  <c r="V72" i="11"/>
  <c r="T72" i="11"/>
  <c r="N75" i="11" l="1"/>
  <c r="O74" i="11"/>
  <c r="P74" i="11" s="1"/>
  <c r="V73" i="11"/>
  <c r="T73" i="11"/>
  <c r="N76" i="11" l="1"/>
  <c r="O75" i="11"/>
  <c r="P75" i="11" s="1"/>
  <c r="T74" i="11"/>
  <c r="V74" i="11"/>
  <c r="O76" i="11" l="1"/>
  <c r="P76" i="11" s="1"/>
  <c r="N77" i="11"/>
  <c r="T75" i="11"/>
  <c r="V75" i="11"/>
  <c r="T76" i="11" l="1"/>
  <c r="V76" i="11"/>
  <c r="N78" i="11"/>
  <c r="O77" i="11"/>
  <c r="P77" i="11" s="1"/>
  <c r="T77" i="11" l="1"/>
  <c r="V77" i="11"/>
  <c r="O78" i="11"/>
  <c r="P78" i="11" s="1"/>
  <c r="N79" i="11"/>
  <c r="N80" i="11" l="1"/>
  <c r="O79" i="11"/>
  <c r="P79" i="11" s="1"/>
  <c r="T78" i="11"/>
  <c r="V78" i="11"/>
  <c r="N81" i="11" l="1"/>
  <c r="O80" i="11"/>
  <c r="P80" i="11" s="1"/>
  <c r="V79" i="11"/>
  <c r="T79" i="11"/>
  <c r="N82" i="11" l="1"/>
  <c r="O81" i="11"/>
  <c r="P81" i="11" s="1"/>
  <c r="V80" i="11"/>
  <c r="T80" i="11"/>
  <c r="N83" i="11" l="1"/>
  <c r="O82" i="11"/>
  <c r="P82" i="11" s="1"/>
  <c r="V81" i="11"/>
  <c r="T81" i="11"/>
  <c r="T82" i="11" l="1"/>
  <c r="V82" i="11"/>
  <c r="N84" i="11"/>
  <c r="O83" i="11"/>
  <c r="P83" i="11" s="1"/>
  <c r="V83" i="11" l="1"/>
  <c r="T83" i="11"/>
  <c r="O84" i="11"/>
  <c r="P84" i="11" s="1"/>
  <c r="N85" i="11"/>
  <c r="N86" i="11" l="1"/>
  <c r="O85" i="11"/>
  <c r="P85" i="11" s="1"/>
  <c r="T84" i="11"/>
  <c r="V84" i="11"/>
  <c r="V85" i="11" l="1"/>
  <c r="T85" i="11"/>
  <c r="O86" i="11"/>
  <c r="P86" i="11" s="1"/>
  <c r="N87" i="11"/>
  <c r="N88" i="11" l="1"/>
  <c r="O87" i="11"/>
  <c r="P87" i="11" s="1"/>
  <c r="T86" i="11"/>
  <c r="V86" i="11"/>
  <c r="T87" i="11" l="1"/>
  <c r="V87" i="11"/>
  <c r="N89" i="11"/>
  <c r="O88" i="11"/>
  <c r="P88" i="11" s="1"/>
  <c r="T88" i="11" l="1"/>
  <c r="V88" i="11"/>
  <c r="N90" i="11"/>
  <c r="O89" i="11"/>
  <c r="P89" i="11" s="1"/>
  <c r="T89" i="11" l="1"/>
  <c r="V89" i="11"/>
  <c r="N91" i="11"/>
  <c r="O90" i="11"/>
  <c r="P90" i="11" s="1"/>
  <c r="V90" i="11" l="1"/>
  <c r="T90" i="11"/>
  <c r="N92" i="11"/>
  <c r="O91" i="11"/>
  <c r="P91" i="11" s="1"/>
  <c r="V91" i="11" l="1"/>
  <c r="T91" i="11"/>
  <c r="O92" i="11"/>
  <c r="P92" i="11" s="1"/>
  <c r="N93" i="11"/>
  <c r="N94" i="11" l="1"/>
  <c r="O93" i="11"/>
  <c r="P93" i="11" s="1"/>
  <c r="T92" i="11"/>
  <c r="V92" i="11"/>
  <c r="O94" i="11" l="1"/>
  <c r="P94" i="11" s="1"/>
  <c r="N95" i="11"/>
  <c r="T93" i="11"/>
  <c r="V93" i="11"/>
  <c r="V94" i="11" l="1"/>
  <c r="T94" i="11"/>
  <c r="P95" i="11"/>
  <c r="N96" i="11"/>
  <c r="O95" i="11"/>
  <c r="V95" i="11" l="1"/>
  <c r="T95" i="11"/>
  <c r="P96" i="11"/>
  <c r="N97" i="11"/>
  <c r="O96" i="11"/>
  <c r="T96" i="11" l="1"/>
  <c r="V96" i="11"/>
  <c r="P97" i="11"/>
  <c r="N98" i="11"/>
  <c r="O97" i="11"/>
  <c r="T97" i="11" l="1"/>
  <c r="V97" i="11"/>
  <c r="P98" i="11"/>
  <c r="N99" i="11"/>
  <c r="O98" i="11"/>
  <c r="T98" i="11" l="1"/>
  <c r="V98" i="11"/>
  <c r="P99" i="11"/>
  <c r="N100" i="11"/>
  <c r="O99" i="11"/>
  <c r="T99" i="11" l="1"/>
  <c r="V99" i="11"/>
  <c r="P100" i="11"/>
  <c r="N101" i="11"/>
  <c r="O100" i="11"/>
  <c r="V100" i="11" l="1"/>
  <c r="T100" i="11"/>
  <c r="P101" i="11"/>
  <c r="N102" i="11"/>
  <c r="O101" i="11"/>
  <c r="V101" i="11" l="1"/>
  <c r="T101" i="11"/>
  <c r="P102" i="11"/>
  <c r="N103" i="11"/>
  <c r="O102" i="11"/>
  <c r="V102" i="11" l="1"/>
  <c r="T102" i="11"/>
  <c r="P103" i="11"/>
  <c r="N104" i="11"/>
  <c r="O103" i="11"/>
  <c r="V103" i="11" l="1"/>
  <c r="T103" i="11"/>
  <c r="P104" i="11"/>
  <c r="N105" i="11"/>
  <c r="O104" i="11"/>
  <c r="V104" i="11" l="1"/>
  <c r="T104" i="11"/>
  <c r="P105" i="11"/>
  <c r="O105" i="11"/>
  <c r="N106" i="11"/>
  <c r="P106" i="11" l="1"/>
  <c r="O106" i="11"/>
  <c r="N107" i="11"/>
  <c r="V105" i="11"/>
  <c r="T105" i="11"/>
  <c r="V106" i="11" l="1"/>
  <c r="T106" i="11"/>
  <c r="P107" i="11"/>
  <c r="N108" i="11"/>
  <c r="O107" i="11"/>
  <c r="V107" i="11" l="1"/>
  <c r="T107" i="11"/>
  <c r="P108" i="11"/>
  <c r="N109" i="11"/>
  <c r="O108" i="11"/>
  <c r="V108" i="11" l="1"/>
  <c r="T108" i="11"/>
  <c r="P109" i="11"/>
  <c r="N110" i="11"/>
  <c r="O109" i="11"/>
  <c r="T109" i="11" l="1"/>
  <c r="V109" i="11"/>
  <c r="P110" i="11"/>
  <c r="N111" i="11"/>
  <c r="O110" i="11"/>
  <c r="T110" i="11" l="1"/>
  <c r="V110" i="11"/>
  <c r="P111" i="11"/>
  <c r="N112" i="11"/>
  <c r="O111" i="11"/>
  <c r="V111" i="11" l="1"/>
  <c r="T111" i="11"/>
  <c r="P112" i="11"/>
  <c r="N113" i="11"/>
  <c r="O112" i="11"/>
  <c r="V112" i="11" l="1"/>
  <c r="T112" i="11"/>
  <c r="P113" i="11"/>
  <c r="O113" i="11"/>
  <c r="N114" i="11"/>
  <c r="P114" i="11" l="1"/>
  <c r="N115" i="11"/>
  <c r="O114" i="11"/>
  <c r="V113" i="11"/>
  <c r="T113" i="11"/>
  <c r="P115" i="11" l="1"/>
  <c r="N116" i="11"/>
  <c r="O115" i="11"/>
  <c r="T114" i="11"/>
  <c r="V114" i="11"/>
  <c r="P116" i="11" l="1"/>
  <c r="N117" i="11"/>
  <c r="O116" i="11"/>
  <c r="V115" i="11"/>
  <c r="T115" i="11"/>
  <c r="P117" i="11" l="1"/>
  <c r="N118" i="11"/>
  <c r="O117" i="11"/>
  <c r="V116" i="11"/>
  <c r="T116" i="11"/>
  <c r="P118" i="11" l="1"/>
  <c r="N119" i="11"/>
  <c r="O118" i="11"/>
  <c r="V117" i="11"/>
  <c r="T117" i="11"/>
  <c r="P119" i="11" l="1"/>
  <c r="N120" i="11"/>
  <c r="O119" i="11"/>
  <c r="T118" i="11"/>
  <c r="V118" i="11"/>
  <c r="P120" i="11" l="1"/>
  <c r="N121" i="11"/>
  <c r="O120" i="11"/>
  <c r="V119" i="11"/>
  <c r="T119" i="11"/>
  <c r="V120" i="11" l="1"/>
  <c r="T120" i="11"/>
  <c r="P121" i="11"/>
  <c r="N122" i="11"/>
  <c r="O121" i="11"/>
  <c r="N123" i="11" l="1"/>
  <c r="P122" i="11"/>
  <c r="O122" i="11"/>
  <c r="V121" i="11"/>
  <c r="T121" i="11"/>
  <c r="V122" i="11" l="1"/>
  <c r="T122" i="11"/>
  <c r="O123" i="11"/>
  <c r="P123" i="11"/>
  <c r="N124" i="11"/>
  <c r="T123" i="11" l="1"/>
  <c r="V123" i="11"/>
  <c r="O124" i="11"/>
  <c r="P124" i="11"/>
  <c r="N125" i="11"/>
  <c r="V124" i="11" l="1"/>
  <c r="T124" i="11"/>
  <c r="O125" i="11"/>
  <c r="P125" i="11"/>
  <c r="N126" i="11"/>
  <c r="V125" i="11" l="1"/>
  <c r="T125" i="11"/>
  <c r="N127" i="11"/>
  <c r="P126" i="11"/>
  <c r="O126" i="11"/>
  <c r="O127" i="11" l="1"/>
  <c r="P127" i="11"/>
  <c r="N128" i="11"/>
  <c r="V126" i="11"/>
  <c r="T126" i="11"/>
  <c r="O128" i="11" l="1"/>
  <c r="P128" i="11"/>
  <c r="N129" i="11"/>
  <c r="V127" i="11"/>
  <c r="T127" i="11"/>
  <c r="T128" i="11" l="1"/>
  <c r="V128" i="11"/>
  <c r="N130" i="11"/>
  <c r="P129" i="11"/>
  <c r="O129" i="11"/>
  <c r="T129" i="11" l="1"/>
  <c r="V129" i="11"/>
  <c r="P130" i="11"/>
  <c r="N131" i="11"/>
  <c r="O130" i="11"/>
  <c r="V130" i="11" l="1"/>
  <c r="T130" i="11"/>
  <c r="P131" i="11"/>
  <c r="N132" i="11"/>
  <c r="O131" i="11"/>
  <c r="T131" i="11" l="1"/>
  <c r="V131" i="11"/>
  <c r="P132" i="11"/>
  <c r="N133" i="11"/>
  <c r="O132" i="11"/>
  <c r="V132" i="11" l="1"/>
  <c r="T132" i="11"/>
  <c r="P133" i="11"/>
  <c r="O133" i="11"/>
  <c r="N134" i="11"/>
  <c r="P134" i="11" l="1"/>
  <c r="O134" i="11"/>
  <c r="N135" i="11"/>
  <c r="V133" i="11"/>
  <c r="T133" i="11"/>
  <c r="T134" i="11" l="1"/>
  <c r="V134" i="11"/>
  <c r="P135" i="11"/>
  <c r="N136" i="11"/>
  <c r="O135" i="11"/>
  <c r="T135" i="11" l="1"/>
  <c r="V135" i="11"/>
  <c r="P136" i="11"/>
  <c r="N137" i="11"/>
  <c r="O136" i="11"/>
  <c r="T136" i="11" l="1"/>
  <c r="V136" i="11"/>
  <c r="P137" i="11"/>
  <c r="N138" i="11"/>
  <c r="O137" i="11"/>
  <c r="V137" i="11" l="1"/>
  <c r="T137" i="11"/>
  <c r="P138" i="11"/>
  <c r="N139" i="11"/>
  <c r="O138" i="11"/>
  <c r="T138" i="11" l="1"/>
  <c r="V138" i="11"/>
  <c r="P139" i="11"/>
  <c r="N140" i="11"/>
  <c r="O139" i="11"/>
  <c r="T139" i="11" l="1"/>
  <c r="V139" i="11"/>
  <c r="P140" i="11"/>
  <c r="O140" i="11"/>
  <c r="N141" i="11"/>
  <c r="P141" i="11" l="1"/>
  <c r="N142" i="11"/>
  <c r="O141" i="11"/>
  <c r="T140" i="11"/>
  <c r="V140" i="11"/>
  <c r="P142" i="11" l="1"/>
  <c r="O142" i="11"/>
  <c r="N143" i="11"/>
  <c r="V141" i="11"/>
  <c r="T141" i="11"/>
  <c r="V142" i="11" l="1"/>
  <c r="T142" i="11"/>
  <c r="P143" i="11"/>
  <c r="N144" i="11"/>
  <c r="O143" i="11"/>
  <c r="V143" i="11" l="1"/>
  <c r="T143" i="11"/>
  <c r="P144" i="11"/>
  <c r="N145" i="11"/>
  <c r="O144" i="11"/>
  <c r="V144" i="11" l="1"/>
  <c r="T144" i="11"/>
  <c r="P145" i="11"/>
  <c r="N146" i="11"/>
  <c r="O145" i="11"/>
  <c r="V145" i="11" l="1"/>
  <c r="T145" i="11"/>
  <c r="P146" i="11"/>
  <c r="N147" i="11"/>
  <c r="O146" i="11"/>
  <c r="T146" i="11" l="1"/>
  <c r="V146" i="11"/>
  <c r="P147" i="11"/>
  <c r="N148" i="11"/>
  <c r="O147" i="11"/>
  <c r="V147" i="11" l="1"/>
  <c r="T147" i="11"/>
  <c r="P148" i="11"/>
  <c r="N149" i="11"/>
  <c r="O148" i="11"/>
  <c r="V148" i="11" l="1"/>
  <c r="T148" i="11"/>
  <c r="P149" i="11"/>
  <c r="N150" i="11"/>
  <c r="O149" i="11"/>
  <c r="T149" i="11" l="1"/>
  <c r="V149" i="11"/>
  <c r="P150" i="11"/>
  <c r="O150" i="11"/>
  <c r="N151" i="11"/>
  <c r="P151" i="11" l="1"/>
  <c r="N152" i="11"/>
  <c r="O151" i="11"/>
  <c r="T150" i="11"/>
  <c r="V150" i="11"/>
  <c r="P152" i="11" l="1"/>
  <c r="N153" i="11"/>
  <c r="O152" i="11"/>
  <c r="V151" i="11"/>
  <c r="T151" i="11"/>
  <c r="P153" i="11" l="1"/>
  <c r="N154" i="11"/>
  <c r="O153" i="11"/>
  <c r="T152" i="11"/>
  <c r="V152" i="11"/>
  <c r="P154" i="11" l="1"/>
  <c r="O154" i="11"/>
  <c r="N155" i="11"/>
  <c r="V153" i="11"/>
  <c r="T153" i="11"/>
  <c r="V154" i="11" l="1"/>
  <c r="T154" i="11"/>
  <c r="P155" i="11"/>
  <c r="N156" i="11"/>
  <c r="O155" i="11"/>
  <c r="V155" i="11" l="1"/>
  <c r="T155" i="11"/>
  <c r="P156" i="11"/>
  <c r="N157" i="11"/>
  <c r="O156" i="11"/>
  <c r="V156" i="11" l="1"/>
  <c r="T156" i="11"/>
  <c r="P157" i="11"/>
  <c r="N158" i="11"/>
  <c r="O157" i="11"/>
  <c r="T157" i="11" l="1"/>
  <c r="V157" i="11"/>
  <c r="P158" i="11"/>
  <c r="O158" i="11"/>
  <c r="N159" i="11"/>
  <c r="P159" i="11" l="1"/>
  <c r="N160" i="11"/>
  <c r="O159" i="11"/>
  <c r="V158" i="11"/>
  <c r="T158" i="11"/>
  <c r="P160" i="11" l="1"/>
  <c r="N161" i="11"/>
  <c r="O160" i="11"/>
  <c r="V159" i="11"/>
  <c r="T159" i="11"/>
  <c r="P161" i="11" l="1"/>
  <c r="N162" i="11"/>
  <c r="O161" i="11"/>
  <c r="V160" i="11"/>
  <c r="T160" i="11"/>
  <c r="P162" i="11" l="1"/>
  <c r="N163" i="11"/>
  <c r="O162" i="11"/>
  <c r="V161" i="11"/>
  <c r="T161" i="11"/>
  <c r="P163" i="11" l="1"/>
  <c r="N164" i="11"/>
  <c r="O163" i="11"/>
  <c r="V162" i="11"/>
  <c r="T162" i="11"/>
  <c r="P164" i="11" l="1"/>
  <c r="N165" i="11"/>
  <c r="O164" i="11"/>
  <c r="T163" i="11"/>
  <c r="V163" i="11"/>
  <c r="T164" i="11" l="1"/>
  <c r="V164" i="11"/>
  <c r="P165" i="11"/>
  <c r="N166" i="11"/>
  <c r="O165" i="11"/>
  <c r="P166" i="11" l="1"/>
  <c r="N167" i="11"/>
  <c r="O166" i="11"/>
  <c r="T165" i="11"/>
  <c r="V165" i="11"/>
  <c r="O167" i="11" l="1"/>
  <c r="P167" i="11"/>
  <c r="N168" i="11"/>
  <c r="T166" i="11"/>
  <c r="V166" i="11"/>
  <c r="V167" i="11" l="1"/>
  <c r="T167" i="11"/>
  <c r="O168" i="11"/>
  <c r="P168" i="11"/>
  <c r="N169" i="11"/>
  <c r="P169" i="11" l="1"/>
  <c r="N170" i="11"/>
  <c r="O169" i="11"/>
  <c r="V168" i="11"/>
  <c r="T168" i="11"/>
  <c r="P170" i="11" l="1"/>
  <c r="O170" i="11"/>
  <c r="N171" i="11"/>
  <c r="V169" i="11"/>
  <c r="T169" i="11"/>
  <c r="V170" i="11" l="1"/>
  <c r="T170" i="11"/>
  <c r="P171" i="11"/>
  <c r="N172" i="11"/>
  <c r="O171" i="11"/>
  <c r="V171" i="11" l="1"/>
  <c r="T171" i="11"/>
  <c r="P172" i="11"/>
  <c r="N173" i="11"/>
  <c r="O172" i="11"/>
  <c r="T172" i="11" l="1"/>
  <c r="V172" i="11"/>
  <c r="P173" i="11"/>
  <c r="N174" i="11"/>
  <c r="O173" i="11"/>
  <c r="T173" i="11" l="1"/>
  <c r="V173" i="11"/>
  <c r="P174" i="11"/>
  <c r="N175" i="11"/>
  <c r="O174" i="11"/>
  <c r="T174" i="11" l="1"/>
  <c r="V174" i="11"/>
  <c r="P175" i="11"/>
  <c r="N176" i="11"/>
  <c r="O175" i="11"/>
  <c r="T175" i="11" l="1"/>
  <c r="V175" i="11"/>
  <c r="P176" i="11"/>
  <c r="N177" i="11"/>
  <c r="O176" i="11"/>
  <c r="T176" i="11" l="1"/>
  <c r="V176" i="11"/>
  <c r="P177" i="11"/>
  <c r="O177" i="11"/>
  <c r="N178" i="11"/>
  <c r="P178" i="11" l="1"/>
  <c r="N179" i="11"/>
  <c r="O178" i="11"/>
  <c r="V177" i="11"/>
  <c r="T177" i="11"/>
  <c r="P179" i="11" l="1"/>
  <c r="N180" i="11"/>
  <c r="O179" i="11"/>
  <c r="V178" i="11"/>
  <c r="T178" i="11"/>
  <c r="P180" i="11" l="1"/>
  <c r="N181" i="11"/>
  <c r="O180" i="11"/>
  <c r="T179" i="11"/>
  <c r="V179" i="11"/>
  <c r="P181" i="11" l="1"/>
  <c r="N182" i="11"/>
  <c r="O181" i="11"/>
  <c r="T180" i="11"/>
  <c r="V180" i="11"/>
  <c r="P182" i="11" l="1"/>
  <c r="O182" i="11"/>
  <c r="N183" i="11"/>
  <c r="T181" i="11"/>
  <c r="V181" i="11"/>
  <c r="V182" i="11" l="1"/>
  <c r="T182" i="11"/>
  <c r="P183" i="11"/>
  <c r="N184" i="11"/>
  <c r="O183" i="11"/>
  <c r="T183" i="11" l="1"/>
  <c r="V183" i="11"/>
  <c r="P184" i="11"/>
  <c r="N185" i="11"/>
  <c r="O184" i="11"/>
  <c r="V184" i="11" l="1"/>
  <c r="T184" i="11"/>
  <c r="P185" i="11"/>
  <c r="N186" i="11"/>
  <c r="O185" i="11"/>
  <c r="T185" i="11" l="1"/>
  <c r="V185" i="11"/>
  <c r="P186" i="11"/>
  <c r="O186" i="11"/>
  <c r="N187" i="11"/>
  <c r="P187" i="11" l="1"/>
  <c r="N188" i="11"/>
  <c r="O187" i="11"/>
  <c r="T186" i="11"/>
  <c r="V186" i="11"/>
  <c r="P188" i="11" l="1"/>
  <c r="N189" i="11"/>
  <c r="O188" i="11"/>
  <c r="T187" i="11"/>
  <c r="V187" i="11"/>
  <c r="P189" i="11" l="1"/>
  <c r="N190" i="11"/>
  <c r="O189" i="11"/>
  <c r="T188" i="11"/>
  <c r="V188" i="11"/>
  <c r="P190" i="11" l="1"/>
  <c r="O190" i="11"/>
  <c r="N191" i="11"/>
  <c r="V189" i="11"/>
  <c r="T189" i="11"/>
  <c r="V190" i="11" l="1"/>
  <c r="T190" i="11"/>
  <c r="P191" i="11"/>
  <c r="N192" i="11"/>
  <c r="O191" i="11"/>
  <c r="T191" i="11" l="1"/>
  <c r="V191" i="11"/>
  <c r="P192" i="11"/>
  <c r="N193" i="11"/>
  <c r="O192" i="11"/>
  <c r="T192" i="11" l="1"/>
  <c r="V192" i="11"/>
  <c r="P193" i="11"/>
  <c r="N194" i="11"/>
  <c r="O193" i="11"/>
  <c r="T193" i="11" l="1"/>
  <c r="V193" i="11"/>
  <c r="P194" i="11"/>
  <c r="N195" i="11"/>
  <c r="O194" i="11"/>
  <c r="T194" i="11" l="1"/>
  <c r="V194" i="11"/>
  <c r="P195" i="11"/>
  <c r="N196" i="11"/>
  <c r="O195" i="11"/>
  <c r="T195" i="11" l="1"/>
  <c r="V195" i="11"/>
  <c r="P196" i="11"/>
  <c r="N197" i="11"/>
  <c r="O196" i="11"/>
  <c r="T196" i="11" l="1"/>
  <c r="V196" i="11"/>
  <c r="P197" i="11"/>
  <c r="O197" i="11"/>
  <c r="N198" i="11"/>
  <c r="P198" i="11" l="1"/>
  <c r="O198" i="11"/>
  <c r="N199" i="11"/>
  <c r="V197" i="11"/>
  <c r="T197" i="11"/>
  <c r="V198" i="11" l="1"/>
  <c r="T198" i="11"/>
  <c r="P199" i="11"/>
  <c r="N200" i="11"/>
  <c r="O199" i="11"/>
  <c r="T199" i="11" l="1"/>
  <c r="V199" i="11"/>
  <c r="P200" i="11"/>
  <c r="N201" i="11"/>
  <c r="O200" i="11"/>
  <c r="T200" i="11" l="1"/>
  <c r="V200" i="11"/>
  <c r="P201" i="11"/>
  <c r="N202" i="11"/>
  <c r="O201" i="11"/>
  <c r="V201" i="11" l="1"/>
  <c r="T201" i="11"/>
  <c r="P202" i="11"/>
  <c r="N203" i="11"/>
  <c r="O202" i="11"/>
  <c r="T202" i="11" l="1"/>
  <c r="V202" i="11"/>
  <c r="P203" i="11"/>
  <c r="N204" i="11"/>
  <c r="O203" i="11"/>
  <c r="V203" i="11" l="1"/>
  <c r="T203" i="11"/>
  <c r="P204" i="11"/>
  <c r="N205" i="11"/>
  <c r="O204" i="11"/>
  <c r="T204" i="11" l="1"/>
  <c r="V204" i="11"/>
  <c r="P205" i="11"/>
  <c r="N206" i="11"/>
  <c r="O205" i="11"/>
  <c r="T205" i="11" l="1"/>
  <c r="V205" i="11"/>
  <c r="P206" i="11"/>
  <c r="O206" i="11"/>
  <c r="N207" i="11"/>
  <c r="P207" i="11" l="1"/>
  <c r="N208" i="11"/>
  <c r="O207" i="11"/>
  <c r="V206" i="11"/>
  <c r="T206" i="11"/>
  <c r="P208" i="11" l="1"/>
  <c r="O208" i="11"/>
  <c r="N209" i="11"/>
  <c r="V207" i="11"/>
  <c r="T207" i="11"/>
  <c r="V208" i="11" l="1"/>
  <c r="T208" i="11"/>
  <c r="P209" i="11"/>
  <c r="N210" i="11"/>
  <c r="O209" i="11"/>
  <c r="T209" i="11" l="1"/>
  <c r="V209" i="11"/>
  <c r="P210" i="11"/>
  <c r="N211" i="11"/>
  <c r="O210" i="11"/>
  <c r="V210" i="11" l="1"/>
  <c r="T210" i="11"/>
  <c r="P211" i="11"/>
  <c r="N212" i="11"/>
  <c r="O211" i="11"/>
  <c r="V211" i="11" l="1"/>
  <c r="T211" i="11"/>
  <c r="P212" i="11"/>
  <c r="N213" i="11"/>
  <c r="O212" i="11"/>
  <c r="T212" i="11" l="1"/>
  <c r="V212" i="11"/>
  <c r="P213" i="11"/>
  <c r="N214" i="11"/>
  <c r="O213" i="11"/>
  <c r="T213" i="11" l="1"/>
  <c r="V213" i="11"/>
  <c r="P214" i="11"/>
  <c r="O214" i="11"/>
  <c r="N215" i="11"/>
  <c r="P215" i="11" l="1"/>
  <c r="N216" i="11"/>
  <c r="O215" i="11"/>
  <c r="T214" i="11"/>
  <c r="V214" i="11"/>
  <c r="P216" i="11" l="1"/>
  <c r="N217" i="11"/>
  <c r="O216" i="11"/>
  <c r="V215" i="11"/>
  <c r="T215" i="11"/>
  <c r="P217" i="11" l="1"/>
  <c r="N218" i="11"/>
  <c r="O217" i="11"/>
  <c r="T216" i="11"/>
  <c r="V216" i="11"/>
  <c r="P218" i="11" l="1"/>
  <c r="O218" i="11"/>
  <c r="N219" i="11"/>
  <c r="T217" i="11"/>
  <c r="V217" i="11"/>
  <c r="V218" i="11" l="1"/>
  <c r="T218" i="11"/>
  <c r="P219" i="11"/>
  <c r="N220" i="11"/>
  <c r="O219" i="11"/>
  <c r="T219" i="11" l="1"/>
  <c r="V219" i="11"/>
  <c r="P220" i="11"/>
  <c r="O220" i="11"/>
  <c r="N221" i="11"/>
  <c r="P221" i="11" l="1"/>
  <c r="N222" i="11"/>
  <c r="O221" i="11"/>
  <c r="T220" i="11"/>
  <c r="V220" i="11"/>
  <c r="P222" i="11" l="1"/>
  <c r="N223" i="11"/>
  <c r="O222" i="11"/>
  <c r="T221" i="11"/>
  <c r="V221" i="11"/>
  <c r="P223" i="11" l="1"/>
  <c r="N224" i="11"/>
  <c r="O223" i="11"/>
  <c r="V222" i="11"/>
  <c r="T222" i="11"/>
  <c r="P224" i="11" l="1"/>
  <c r="N225" i="11"/>
  <c r="O224" i="11"/>
  <c r="V223" i="11"/>
  <c r="T223" i="11"/>
  <c r="P225" i="11" l="1"/>
  <c r="N226" i="11"/>
  <c r="O225" i="11"/>
  <c r="T224" i="11"/>
  <c r="V224" i="11"/>
  <c r="P226" i="11" l="1"/>
  <c r="N227" i="11"/>
  <c r="O226" i="11"/>
  <c r="V225" i="11"/>
  <c r="T225" i="11"/>
  <c r="P227" i="11" l="1"/>
  <c r="N228" i="11"/>
  <c r="O227" i="11"/>
  <c r="T226" i="11"/>
  <c r="V226" i="11"/>
  <c r="P228" i="11" l="1"/>
  <c r="N229" i="11"/>
  <c r="O228" i="11"/>
  <c r="V227" i="11"/>
  <c r="T227" i="11"/>
  <c r="P229" i="11" l="1"/>
  <c r="N230" i="11"/>
  <c r="O229" i="11"/>
  <c r="T228" i="11"/>
  <c r="V228" i="11"/>
  <c r="P230" i="11" l="1"/>
  <c r="N231" i="11"/>
  <c r="O230" i="11"/>
  <c r="T229" i="11"/>
  <c r="V229" i="11"/>
  <c r="P231" i="11" l="1"/>
  <c r="N232" i="11"/>
  <c r="O231" i="11"/>
  <c r="T230" i="11"/>
  <c r="V230" i="11"/>
  <c r="P232" i="11" l="1"/>
  <c r="N233" i="11"/>
  <c r="O232" i="11"/>
  <c r="V231" i="11"/>
  <c r="T231" i="11"/>
  <c r="P233" i="11" l="1"/>
  <c r="N234" i="11"/>
  <c r="O233" i="11"/>
  <c r="T232" i="11"/>
  <c r="V232" i="11"/>
  <c r="P234" i="11" l="1"/>
  <c r="O234" i="11"/>
  <c r="N235" i="11"/>
  <c r="T233" i="11"/>
  <c r="V233" i="11"/>
  <c r="T234" i="11" l="1"/>
  <c r="V234" i="11"/>
  <c r="P235" i="11"/>
  <c r="N236" i="11"/>
  <c r="O235" i="11"/>
  <c r="T235" i="11" l="1"/>
  <c r="V235" i="11"/>
  <c r="P236" i="11"/>
  <c r="N237" i="11"/>
  <c r="O236" i="11"/>
  <c r="V236" i="11" l="1"/>
  <c r="T236" i="11"/>
  <c r="P237" i="11"/>
  <c r="N238" i="11"/>
  <c r="O237" i="11"/>
  <c r="T237" i="11" l="1"/>
  <c r="V237" i="11"/>
  <c r="P238" i="11"/>
  <c r="N239" i="11"/>
  <c r="O238" i="11"/>
  <c r="T238" i="11" l="1"/>
  <c r="V238" i="11"/>
  <c r="P239" i="11"/>
  <c r="N240" i="11"/>
  <c r="O239" i="11"/>
  <c r="T239" i="11" l="1"/>
  <c r="V239" i="11"/>
  <c r="P240" i="11"/>
  <c r="N241" i="11"/>
  <c r="O240" i="11"/>
  <c r="V240" i="11" l="1"/>
  <c r="T240" i="11"/>
  <c r="P241" i="11"/>
  <c r="N242" i="11"/>
  <c r="O241" i="11"/>
  <c r="T241" i="11" l="1"/>
  <c r="V241" i="11"/>
  <c r="P242" i="11"/>
  <c r="N243" i="11"/>
  <c r="O242" i="11"/>
  <c r="V242" i="11" l="1"/>
  <c r="T242" i="11"/>
  <c r="P243" i="11"/>
  <c r="N244" i="11"/>
  <c r="O243" i="11"/>
  <c r="T243" i="11" l="1"/>
  <c r="V243" i="11"/>
  <c r="P244" i="11"/>
  <c r="N245" i="11"/>
  <c r="O244" i="11"/>
  <c r="T244" i="11" l="1"/>
  <c r="V244" i="11"/>
  <c r="P245" i="11"/>
  <c r="N246" i="11"/>
  <c r="O245" i="11"/>
  <c r="V245" i="11" l="1"/>
  <c r="T245" i="11"/>
  <c r="P246" i="11"/>
  <c r="O246" i="11"/>
  <c r="N247" i="11"/>
  <c r="P247" i="11" l="1"/>
  <c r="N248" i="11"/>
  <c r="O247" i="11"/>
  <c r="V246" i="11"/>
  <c r="T246" i="11"/>
  <c r="P248" i="11" l="1"/>
  <c r="N249" i="11"/>
  <c r="O248" i="11"/>
  <c r="V247" i="11"/>
  <c r="T247" i="11"/>
  <c r="P249" i="11" l="1"/>
  <c r="N250" i="11"/>
  <c r="O249" i="11"/>
  <c r="T248" i="11"/>
  <c r="V248" i="11"/>
  <c r="P250" i="11" l="1"/>
  <c r="N251" i="11"/>
  <c r="O250" i="11"/>
  <c r="V249" i="11"/>
  <c r="T249" i="11"/>
  <c r="P251" i="11" l="1"/>
  <c r="N252" i="11"/>
  <c r="O251" i="11"/>
  <c r="V250" i="11"/>
  <c r="T250" i="11"/>
  <c r="P252" i="11" l="1"/>
  <c r="N253" i="11"/>
  <c r="O252" i="11"/>
  <c r="V251" i="11"/>
  <c r="T251" i="11"/>
  <c r="P253" i="11" l="1"/>
  <c r="N254" i="11"/>
  <c r="O253" i="11"/>
  <c r="V252" i="11"/>
  <c r="T252" i="11"/>
  <c r="P254" i="11" l="1"/>
  <c r="O254" i="11"/>
  <c r="N255" i="11"/>
  <c r="V253" i="11"/>
  <c r="T253" i="11"/>
  <c r="V254" i="11" l="1"/>
  <c r="T254" i="11"/>
  <c r="P255" i="11"/>
  <c r="N256" i="11"/>
  <c r="O255" i="11"/>
  <c r="T255" i="11" l="1"/>
  <c r="V255" i="11"/>
  <c r="P256" i="11"/>
  <c r="O256" i="11"/>
  <c r="N257" i="11"/>
  <c r="P257" i="11" l="1"/>
  <c r="O257" i="11"/>
  <c r="N258" i="11"/>
  <c r="V256" i="11"/>
  <c r="T256" i="11"/>
  <c r="V257" i="11" l="1"/>
  <c r="T257" i="11"/>
  <c r="P258" i="11"/>
  <c r="N259" i="11"/>
  <c r="O258" i="11"/>
  <c r="T258" i="11" l="1"/>
  <c r="V258" i="11"/>
  <c r="P259" i="11"/>
  <c r="N260" i="11"/>
  <c r="O259" i="11"/>
  <c r="T259" i="11" l="1"/>
  <c r="V259" i="11"/>
  <c r="P260" i="11"/>
  <c r="N261" i="11"/>
  <c r="O260" i="11"/>
  <c r="V260" i="11" l="1"/>
  <c r="T260" i="11"/>
  <c r="P261" i="11"/>
  <c r="N262" i="11"/>
  <c r="O261" i="11"/>
  <c r="T261" i="11" l="1"/>
  <c r="V261" i="11"/>
  <c r="P262" i="11"/>
  <c r="O262" i="11"/>
  <c r="N263" i="11"/>
  <c r="P263" i="11" l="1"/>
  <c r="N264" i="11"/>
  <c r="O263" i="11"/>
  <c r="T262" i="11"/>
  <c r="V262" i="11"/>
  <c r="P264" i="11" l="1"/>
  <c r="N265" i="11"/>
  <c r="O264" i="11"/>
  <c r="T263" i="11"/>
  <c r="V263" i="11"/>
  <c r="P265" i="11" l="1"/>
  <c r="N266" i="11"/>
  <c r="O265" i="11"/>
  <c r="T264" i="11"/>
  <c r="V264" i="11"/>
  <c r="P266" i="11" l="1"/>
  <c r="N267" i="11"/>
  <c r="O266" i="11"/>
  <c r="V265" i="11"/>
  <c r="T265" i="11"/>
  <c r="P267" i="11" l="1"/>
  <c r="N268" i="11"/>
  <c r="O267" i="11"/>
  <c r="T266" i="11"/>
  <c r="V266" i="11"/>
  <c r="P268" i="11" l="1"/>
  <c r="O268" i="11"/>
  <c r="N269" i="11"/>
  <c r="T267" i="11"/>
  <c r="V267" i="11"/>
  <c r="T268" i="11" l="1"/>
  <c r="V268" i="11"/>
  <c r="P269" i="11"/>
  <c r="N270" i="11"/>
  <c r="O269" i="11"/>
  <c r="T269" i="11" l="1"/>
  <c r="V269" i="11"/>
  <c r="P270" i="11"/>
  <c r="N271" i="11"/>
  <c r="O270" i="11"/>
  <c r="V270" i="11" l="1"/>
  <c r="T270" i="11"/>
  <c r="P271" i="11"/>
  <c r="N272" i="11"/>
  <c r="O271" i="11"/>
  <c r="V271" i="11" l="1"/>
  <c r="T271" i="11"/>
  <c r="P272" i="11"/>
  <c r="N273" i="11"/>
  <c r="O272" i="11"/>
  <c r="T272" i="11" l="1"/>
  <c r="V272" i="11"/>
  <c r="P273" i="11"/>
  <c r="N274" i="11"/>
  <c r="O273" i="11"/>
  <c r="V273" i="11" l="1"/>
  <c r="T273" i="11"/>
  <c r="P274" i="11"/>
  <c r="N275" i="11"/>
  <c r="O274" i="11"/>
  <c r="T274" i="11" l="1"/>
  <c r="V274" i="11"/>
  <c r="P275" i="11"/>
  <c r="N276" i="11"/>
  <c r="O275" i="11"/>
  <c r="V275" i="11" l="1"/>
  <c r="T275" i="11"/>
  <c r="P276" i="11"/>
  <c r="N277" i="11"/>
  <c r="O276" i="11"/>
  <c r="T276" i="11" l="1"/>
  <c r="V276" i="11"/>
  <c r="P277" i="11"/>
  <c r="N278" i="11"/>
  <c r="O277" i="11"/>
  <c r="V277" i="11" l="1"/>
  <c r="T277" i="11"/>
  <c r="P278" i="11"/>
  <c r="N279" i="11"/>
  <c r="O278" i="11"/>
  <c r="V278" i="11" l="1"/>
  <c r="T278" i="11"/>
  <c r="P279" i="11"/>
  <c r="N280" i="11"/>
  <c r="O279" i="11"/>
  <c r="T279" i="11" l="1"/>
  <c r="V279" i="11"/>
  <c r="P280" i="11"/>
  <c r="N281" i="11"/>
  <c r="O280" i="11"/>
  <c r="T280" i="11" l="1"/>
  <c r="V280" i="11"/>
  <c r="P281" i="11"/>
  <c r="N282" i="11"/>
  <c r="O281" i="11"/>
  <c r="T281" i="11" l="1"/>
  <c r="V281" i="11"/>
  <c r="P282" i="11"/>
  <c r="O282" i="11"/>
  <c r="N283" i="11"/>
  <c r="P283" i="11" l="1"/>
  <c r="N284" i="11"/>
  <c r="O283" i="11"/>
  <c r="T282" i="11"/>
  <c r="V282" i="11"/>
  <c r="P284" i="11" l="1"/>
  <c r="O284" i="11"/>
  <c r="N285" i="11"/>
  <c r="T283" i="11"/>
  <c r="V283" i="11"/>
  <c r="T284" i="11" l="1"/>
  <c r="V284" i="11"/>
  <c r="P285" i="11"/>
  <c r="N286" i="11"/>
  <c r="O285" i="11"/>
  <c r="V285" i="11" l="1"/>
  <c r="T285" i="11"/>
  <c r="P286" i="11"/>
  <c r="O286" i="11"/>
  <c r="N287" i="11"/>
  <c r="P287" i="11" l="1"/>
  <c r="N288" i="11"/>
  <c r="O287" i="11"/>
  <c r="V286" i="11"/>
  <c r="T286" i="11"/>
  <c r="P288" i="11" l="1"/>
  <c r="N289" i="11"/>
  <c r="O288" i="11"/>
  <c r="T287" i="11"/>
  <c r="V287" i="11"/>
  <c r="P289" i="11" l="1"/>
  <c r="N290" i="11"/>
  <c r="O289" i="11"/>
  <c r="T288" i="11"/>
  <c r="V288" i="11"/>
  <c r="P290" i="11" l="1"/>
  <c r="N291" i="11"/>
  <c r="O290" i="11"/>
  <c r="V289" i="11"/>
  <c r="T289" i="11"/>
  <c r="P291" i="11" l="1"/>
  <c r="N292" i="11"/>
  <c r="O291" i="11"/>
  <c r="T290" i="11"/>
  <c r="V290" i="11"/>
  <c r="P292" i="11" l="1"/>
  <c r="N293" i="11"/>
  <c r="O292" i="11"/>
  <c r="T291" i="11"/>
  <c r="V291" i="11"/>
  <c r="P293" i="11" l="1"/>
  <c r="N294" i="11"/>
  <c r="O293" i="11"/>
  <c r="V292" i="11"/>
  <c r="T292" i="11"/>
  <c r="P294" i="11" l="1"/>
  <c r="N295" i="11"/>
  <c r="O294" i="11"/>
  <c r="V293" i="11"/>
  <c r="T293" i="11"/>
  <c r="P295" i="11" l="1"/>
  <c r="N296" i="11"/>
  <c r="O295" i="11"/>
  <c r="T294" i="11"/>
  <c r="V294" i="11"/>
  <c r="P296" i="11" l="1"/>
  <c r="N297" i="11"/>
  <c r="O296" i="11"/>
  <c r="T295" i="11"/>
  <c r="V295" i="11"/>
  <c r="P297" i="11" l="1"/>
  <c r="O297" i="11"/>
  <c r="N298" i="11"/>
  <c r="T296" i="11"/>
  <c r="V296" i="11"/>
  <c r="T297" i="11" l="1"/>
  <c r="V297" i="11"/>
  <c r="P298" i="11"/>
  <c r="N299" i="11"/>
  <c r="O298" i="11"/>
  <c r="T298" i="11" l="1"/>
  <c r="V298" i="11"/>
  <c r="P299" i="11"/>
  <c r="N300" i="11"/>
  <c r="O299" i="11"/>
  <c r="T299" i="11" l="1"/>
  <c r="V299" i="11"/>
  <c r="P300" i="11"/>
  <c r="N301" i="11"/>
  <c r="O300" i="11"/>
  <c r="T300" i="11" l="1"/>
  <c r="V300" i="11"/>
  <c r="P301" i="11"/>
  <c r="N302" i="11"/>
  <c r="O301" i="11"/>
  <c r="T301" i="11" l="1"/>
  <c r="V301" i="11"/>
  <c r="P302" i="11"/>
  <c r="N303" i="11"/>
  <c r="O302" i="11"/>
  <c r="V302" i="11" l="1"/>
  <c r="T302" i="11"/>
  <c r="P303" i="11"/>
  <c r="N304" i="11"/>
  <c r="O303" i="11"/>
  <c r="T303" i="11" l="1"/>
  <c r="V303" i="11"/>
  <c r="P304" i="11"/>
  <c r="N305" i="11"/>
  <c r="O304" i="11"/>
  <c r="T304" i="11" l="1"/>
  <c r="V304" i="11"/>
  <c r="P305" i="11"/>
  <c r="O305" i="11"/>
  <c r="N306" i="11"/>
  <c r="P306" i="11" l="1"/>
  <c r="N307" i="11"/>
  <c r="O306" i="11"/>
  <c r="T305" i="11"/>
  <c r="V305" i="11"/>
  <c r="P307" i="11" l="1"/>
  <c r="N308" i="11"/>
  <c r="O307" i="11"/>
  <c r="V306" i="11"/>
  <c r="T306" i="11"/>
  <c r="P308" i="11" l="1"/>
  <c r="N309" i="11"/>
  <c r="O308" i="11"/>
  <c r="V307" i="11"/>
  <c r="T307" i="11"/>
  <c r="P309" i="11" l="1"/>
  <c r="N310" i="11"/>
  <c r="O309" i="11"/>
  <c r="T308" i="11"/>
  <c r="V308" i="11"/>
  <c r="P310" i="11" l="1"/>
  <c r="O310" i="11"/>
  <c r="N311" i="11"/>
  <c r="V309" i="11"/>
  <c r="T309" i="11"/>
  <c r="V310" i="11" l="1"/>
  <c r="T310" i="11"/>
  <c r="P311" i="11"/>
  <c r="N312" i="11"/>
  <c r="O311" i="11"/>
  <c r="V311" i="11" l="1"/>
  <c r="T311" i="11"/>
  <c r="P312" i="11"/>
  <c r="N313" i="11"/>
  <c r="O312" i="11"/>
  <c r="T312" i="11" l="1"/>
  <c r="V312" i="11"/>
  <c r="P313" i="11"/>
  <c r="N314" i="11"/>
  <c r="O313" i="11"/>
  <c r="T313" i="11" l="1"/>
  <c r="V313" i="11"/>
  <c r="P314" i="11"/>
  <c r="O314" i="11"/>
  <c r="N315" i="11"/>
  <c r="P315" i="11" l="1"/>
  <c r="N316" i="11"/>
  <c r="O315" i="11"/>
  <c r="V314" i="11"/>
  <c r="T314" i="11"/>
  <c r="P316" i="11" l="1"/>
  <c r="N317" i="11"/>
  <c r="O316" i="11"/>
  <c r="T315" i="11"/>
  <c r="V315" i="11"/>
  <c r="P317" i="11" l="1"/>
  <c r="N318" i="11"/>
  <c r="O317" i="11"/>
  <c r="V316" i="11"/>
  <c r="T316" i="11"/>
  <c r="P318" i="11" l="1"/>
  <c r="N319" i="11"/>
  <c r="O318" i="11"/>
  <c r="V317" i="11"/>
  <c r="T317" i="11"/>
  <c r="P319" i="11" l="1"/>
  <c r="N320" i="11"/>
  <c r="O319" i="11"/>
  <c r="T318" i="11"/>
  <c r="V318" i="11"/>
  <c r="P320" i="11" l="1"/>
  <c r="N321" i="11"/>
  <c r="O320" i="11"/>
  <c r="T319" i="11"/>
  <c r="V319" i="11"/>
  <c r="P321" i="11" l="1"/>
  <c r="O321" i="11"/>
  <c r="N322" i="11"/>
  <c r="T320" i="11"/>
  <c r="V320" i="11"/>
  <c r="V321" i="11" l="1"/>
  <c r="T321" i="11"/>
  <c r="P322" i="11"/>
  <c r="N323" i="11"/>
  <c r="O322" i="11"/>
  <c r="T322" i="11" l="1"/>
  <c r="V322" i="11"/>
  <c r="P323" i="11"/>
  <c r="N324" i="11"/>
  <c r="O323" i="11"/>
  <c r="T323" i="11" l="1"/>
  <c r="V323" i="11"/>
  <c r="P324" i="11"/>
  <c r="N325" i="11"/>
  <c r="O324" i="11"/>
  <c r="T324" i="11" l="1"/>
  <c r="V324" i="11"/>
  <c r="P325" i="11"/>
  <c r="N326" i="11"/>
  <c r="O325" i="11"/>
  <c r="V325" i="11" l="1"/>
  <c r="T325" i="11"/>
  <c r="P326" i="11"/>
  <c r="N327" i="11"/>
  <c r="O326" i="11"/>
  <c r="T326" i="11" l="1"/>
  <c r="V326" i="11"/>
  <c r="P327" i="11"/>
  <c r="N328" i="11"/>
  <c r="O327" i="11"/>
  <c r="T327" i="11" l="1"/>
  <c r="V327" i="11"/>
  <c r="P328" i="11"/>
  <c r="N329" i="11"/>
  <c r="O328" i="11"/>
  <c r="V328" i="11" l="1"/>
  <c r="T328" i="11"/>
  <c r="P329" i="11"/>
  <c r="N330" i="11"/>
  <c r="O329" i="11"/>
  <c r="T329" i="11" l="1"/>
  <c r="V329" i="11"/>
  <c r="P330" i="11"/>
  <c r="N331" i="11"/>
  <c r="O330" i="11"/>
  <c r="V330" i="11" l="1"/>
  <c r="T330" i="11"/>
  <c r="P331" i="11"/>
  <c r="N332" i="11"/>
  <c r="O331" i="11"/>
  <c r="T331" i="11" l="1"/>
  <c r="V331" i="11"/>
  <c r="P332" i="11"/>
  <c r="O332" i="11"/>
  <c r="N333" i="11"/>
  <c r="P333" i="11" l="1"/>
  <c r="N334" i="11"/>
  <c r="O333" i="11"/>
  <c r="T332" i="11"/>
  <c r="V332" i="11"/>
  <c r="P334" i="11" l="1"/>
  <c r="O334" i="11"/>
  <c r="N335" i="11"/>
  <c r="V333" i="11"/>
  <c r="T333" i="11"/>
  <c r="V334" i="11" l="1"/>
  <c r="T334" i="11"/>
  <c r="P335" i="11"/>
  <c r="N336" i="11"/>
  <c r="O335" i="11"/>
  <c r="T335" i="11" l="1"/>
  <c r="V335" i="11"/>
  <c r="P336" i="11"/>
  <c r="N337" i="11"/>
  <c r="O336" i="11"/>
  <c r="V336" i="11" l="1"/>
  <c r="T336" i="11"/>
  <c r="P337" i="11"/>
  <c r="N338" i="11"/>
  <c r="O337" i="11"/>
  <c r="V337" i="11" l="1"/>
  <c r="T337" i="11"/>
  <c r="P338" i="11"/>
  <c r="N339" i="11"/>
  <c r="O338" i="11"/>
  <c r="T338" i="11" l="1"/>
  <c r="V338" i="11"/>
  <c r="P339" i="11"/>
  <c r="N340" i="11"/>
  <c r="O339" i="11"/>
  <c r="T339" i="11" l="1"/>
  <c r="V339" i="11"/>
  <c r="P340" i="11"/>
  <c r="N341" i="11"/>
  <c r="O340" i="11"/>
  <c r="V340" i="11" l="1"/>
  <c r="T340" i="11"/>
  <c r="P341" i="11"/>
  <c r="N342" i="11"/>
  <c r="O341" i="11"/>
  <c r="V341" i="11" l="1"/>
  <c r="T341" i="11"/>
  <c r="P342" i="11"/>
  <c r="O342" i="11"/>
  <c r="N343" i="11"/>
  <c r="P343" i="11" l="1"/>
  <c r="N344" i="11"/>
  <c r="O343" i="11"/>
  <c r="V342" i="11"/>
  <c r="T342" i="11"/>
  <c r="P344" i="11" l="1"/>
  <c r="N345" i="11"/>
  <c r="O344" i="11"/>
  <c r="T343" i="11"/>
  <c r="V343" i="11"/>
  <c r="P345" i="11" l="1"/>
  <c r="N346" i="11"/>
  <c r="O345" i="11"/>
  <c r="T344" i="11"/>
  <c r="V344" i="11"/>
  <c r="P346" i="11" l="1"/>
  <c r="N347" i="11"/>
  <c r="O346" i="11"/>
  <c r="V345" i="11"/>
  <c r="T345" i="11"/>
  <c r="P347" i="11" l="1"/>
  <c r="N348" i="11"/>
  <c r="O347" i="11"/>
  <c r="V346" i="11"/>
  <c r="T346" i="11"/>
  <c r="P348" i="11" l="1"/>
  <c r="O348" i="11"/>
  <c r="N349" i="11"/>
  <c r="T347" i="11"/>
  <c r="V347" i="11"/>
  <c r="V348" i="11" l="1"/>
  <c r="T348" i="11"/>
  <c r="P349" i="11"/>
  <c r="N350" i="11"/>
  <c r="O349" i="11"/>
  <c r="V349" i="11" l="1"/>
  <c r="T349" i="11"/>
  <c r="P350" i="11"/>
  <c r="O350" i="11"/>
  <c r="N351" i="11"/>
  <c r="P351" i="11" l="1"/>
  <c r="N352" i="11"/>
  <c r="O351" i="11"/>
  <c r="T350" i="11"/>
  <c r="V350" i="11"/>
  <c r="P352" i="11" l="1"/>
  <c r="N353" i="11"/>
  <c r="O352" i="11"/>
  <c r="T351" i="11"/>
  <c r="V351" i="11"/>
  <c r="P353" i="11" l="1"/>
  <c r="N354" i="11"/>
  <c r="O353" i="11"/>
  <c r="V352" i="11"/>
  <c r="T352" i="11"/>
  <c r="P354" i="11" l="1"/>
  <c r="N355" i="11"/>
  <c r="O354" i="11"/>
  <c r="T353" i="11"/>
  <c r="V353" i="11"/>
  <c r="P355" i="11" l="1"/>
  <c r="O355" i="11"/>
  <c r="N356" i="11"/>
  <c r="V354" i="11"/>
  <c r="T354" i="11"/>
  <c r="T355" i="11" l="1"/>
  <c r="V355" i="11"/>
  <c r="P356" i="11"/>
  <c r="N357" i="11"/>
  <c r="O356" i="11"/>
  <c r="T356" i="11" l="1"/>
  <c r="V356" i="11"/>
  <c r="P357" i="11"/>
  <c r="N358" i="11"/>
  <c r="O357" i="11"/>
  <c r="T357" i="11" l="1"/>
  <c r="V357" i="11"/>
  <c r="P358" i="11"/>
  <c r="O358" i="11"/>
  <c r="N359" i="11"/>
  <c r="P359" i="11" l="1"/>
  <c r="N360" i="11"/>
  <c r="O359" i="11"/>
  <c r="V358" i="11"/>
  <c r="T358" i="11"/>
  <c r="P360" i="11" l="1"/>
  <c r="N361" i="11"/>
  <c r="O360" i="11"/>
  <c r="T359" i="11"/>
  <c r="V359" i="11"/>
  <c r="P361" i="11" l="1"/>
  <c r="N362" i="11"/>
  <c r="O361" i="11"/>
  <c r="V360" i="11"/>
  <c r="T360" i="11"/>
  <c r="P362" i="11" l="1"/>
  <c r="N363" i="11"/>
  <c r="O362" i="11"/>
  <c r="V361" i="11"/>
  <c r="T361" i="11"/>
  <c r="P363" i="11" l="1"/>
  <c r="N364" i="11"/>
  <c r="O363" i="11"/>
  <c r="T362" i="11"/>
  <c r="V362" i="11"/>
  <c r="P364" i="11" l="1"/>
  <c r="O364" i="11"/>
  <c r="N365" i="11"/>
  <c r="T363" i="11"/>
  <c r="V363" i="11"/>
  <c r="T364" i="11" l="1"/>
  <c r="V364" i="11"/>
  <c r="P365" i="11"/>
  <c r="N366" i="11"/>
  <c r="O365" i="11"/>
  <c r="T365" i="11" l="1"/>
  <c r="V365" i="11"/>
  <c r="P366" i="11"/>
  <c r="O366" i="11"/>
  <c r="N367" i="11"/>
  <c r="P367" i="11" l="1"/>
  <c r="N368" i="11"/>
  <c r="O367" i="11"/>
  <c r="V366" i="11"/>
  <c r="T366" i="11"/>
  <c r="P368" i="11" l="1"/>
  <c r="N369" i="11"/>
  <c r="O368" i="11"/>
  <c r="T367" i="11"/>
  <c r="V367" i="11"/>
  <c r="P369" i="11" l="1"/>
  <c r="N370" i="11"/>
  <c r="O369" i="11"/>
  <c r="V368" i="11"/>
  <c r="T368" i="11"/>
  <c r="P370" i="11" l="1"/>
  <c r="O370" i="11"/>
  <c r="N371" i="11"/>
  <c r="V369" i="11"/>
  <c r="T369" i="11"/>
  <c r="T370" i="11" l="1"/>
  <c r="V370" i="11"/>
  <c r="P371" i="11"/>
  <c r="N372" i="11"/>
  <c r="O371" i="11"/>
  <c r="T371" i="11" l="1"/>
  <c r="V371" i="11"/>
  <c r="P372" i="11"/>
  <c r="N373" i="11"/>
  <c r="O372" i="11"/>
  <c r="V372" i="11" l="1"/>
  <c r="T372" i="11"/>
  <c r="P373" i="11"/>
  <c r="N374" i="11"/>
  <c r="O373" i="11"/>
  <c r="V373" i="11" l="1"/>
  <c r="T373" i="11"/>
  <c r="P374" i="11"/>
  <c r="N375" i="11"/>
  <c r="O374" i="11"/>
  <c r="T374" i="11" l="1"/>
  <c r="V374" i="11"/>
  <c r="P375" i="11"/>
  <c r="N376" i="11"/>
  <c r="O375" i="11"/>
  <c r="V375" i="11" l="1"/>
  <c r="T375" i="11"/>
  <c r="P376" i="11"/>
  <c r="O376" i="11"/>
  <c r="N377" i="11"/>
  <c r="P377" i="11" l="1"/>
  <c r="N378" i="11"/>
  <c r="O377" i="11"/>
  <c r="T376" i="11"/>
  <c r="V376" i="11"/>
  <c r="P378" i="11" l="1"/>
  <c r="N379" i="11"/>
  <c r="O378" i="11"/>
  <c r="V377" i="11"/>
  <c r="T377" i="11"/>
  <c r="P379" i="11" l="1"/>
  <c r="N380" i="11"/>
  <c r="O379" i="11"/>
  <c r="V378" i="11"/>
  <c r="T378" i="11"/>
  <c r="P380" i="11" l="1"/>
  <c r="O380" i="11"/>
  <c r="N381" i="11"/>
  <c r="V379" i="11"/>
  <c r="T379" i="11"/>
  <c r="V380" i="11" l="1"/>
  <c r="T380" i="11"/>
  <c r="P381" i="11"/>
  <c r="N382" i="11"/>
  <c r="O381" i="11"/>
  <c r="V381" i="11" l="1"/>
  <c r="T381" i="11"/>
  <c r="P382" i="11"/>
  <c r="N383" i="11"/>
  <c r="O382" i="11"/>
  <c r="T382" i="11" l="1"/>
  <c r="V382" i="11"/>
  <c r="P383" i="11"/>
  <c r="N384" i="11"/>
  <c r="O383" i="11"/>
  <c r="T383" i="11" l="1"/>
  <c r="V383" i="11"/>
  <c r="P384" i="11"/>
  <c r="N385" i="11"/>
  <c r="O384" i="11"/>
  <c r="V384" i="11" l="1"/>
  <c r="T384" i="11"/>
  <c r="P385" i="11"/>
  <c r="N386" i="11"/>
  <c r="O385" i="11"/>
  <c r="V385" i="11" l="1"/>
  <c r="T385" i="11"/>
  <c r="P386" i="11"/>
  <c r="O386" i="11"/>
  <c r="N387" i="11"/>
  <c r="P387" i="11" l="1"/>
  <c r="N388" i="11"/>
  <c r="O387" i="11"/>
  <c r="V386" i="11"/>
  <c r="T386" i="11"/>
  <c r="P388" i="11" l="1"/>
  <c r="N389" i="11"/>
  <c r="O388" i="11"/>
  <c r="T387" i="11"/>
  <c r="V387" i="11"/>
  <c r="P389" i="11" l="1"/>
  <c r="N390" i="11"/>
  <c r="O389" i="11"/>
  <c r="V388" i="11"/>
  <c r="T388" i="11"/>
  <c r="P390" i="11" l="1"/>
  <c r="N391" i="11"/>
  <c r="O390" i="11"/>
  <c r="V389" i="11"/>
  <c r="T389" i="11"/>
  <c r="P391" i="11" l="1"/>
  <c r="O391" i="11"/>
  <c r="N392" i="11"/>
  <c r="T390" i="11"/>
  <c r="V390" i="11"/>
  <c r="V391" i="11" l="1"/>
  <c r="T391" i="11"/>
  <c r="P392" i="11"/>
  <c r="O392" i="11"/>
  <c r="N393" i="11"/>
  <c r="P393" i="11" l="1"/>
  <c r="N394" i="11"/>
  <c r="O393" i="11"/>
  <c r="T392" i="11"/>
  <c r="V392" i="11"/>
  <c r="P394" i="11" l="1"/>
  <c r="N395" i="11"/>
  <c r="O394" i="11"/>
  <c r="T393" i="11"/>
  <c r="V393" i="11"/>
  <c r="P395" i="11" l="1"/>
  <c r="N396" i="11"/>
  <c r="O395" i="11"/>
  <c r="V394" i="11"/>
  <c r="T394" i="11"/>
  <c r="P396" i="11" l="1"/>
  <c r="N397" i="11"/>
  <c r="O396" i="11"/>
  <c r="V395" i="11"/>
  <c r="T395" i="11"/>
  <c r="P397" i="11" l="1"/>
  <c r="N398" i="11"/>
  <c r="O397" i="11"/>
  <c r="V396" i="11"/>
  <c r="T396" i="11"/>
  <c r="P398" i="11" l="1"/>
  <c r="O398" i="11"/>
  <c r="N399" i="11"/>
  <c r="T397" i="11"/>
  <c r="V397" i="11"/>
  <c r="T398" i="11" l="1"/>
  <c r="V398" i="11"/>
  <c r="P399" i="11"/>
  <c r="N400" i="11"/>
  <c r="O399" i="11"/>
  <c r="T399" i="11" l="1"/>
  <c r="V399" i="11"/>
  <c r="P400" i="11"/>
  <c r="O400" i="11"/>
  <c r="N401" i="11"/>
  <c r="P401" i="11" l="1"/>
  <c r="O401" i="11"/>
  <c r="N402" i="11"/>
  <c r="V400" i="11"/>
  <c r="T400" i="11"/>
  <c r="T401" i="11" l="1"/>
  <c r="V401" i="11"/>
  <c r="P402" i="11"/>
  <c r="N403" i="11"/>
  <c r="O402" i="11"/>
  <c r="T402" i="11" l="1"/>
  <c r="V402" i="11"/>
  <c r="P403" i="11"/>
  <c r="O403" i="11"/>
  <c r="N404" i="11"/>
  <c r="P404" i="11" l="1"/>
  <c r="O404" i="11"/>
  <c r="N405" i="11"/>
  <c r="T403" i="11"/>
  <c r="V403" i="11"/>
  <c r="T404" i="11" l="1"/>
  <c r="V404" i="11"/>
  <c r="P405" i="11"/>
  <c r="O405" i="11"/>
  <c r="N406" i="11"/>
  <c r="P406" i="11" l="1"/>
  <c r="N407" i="11"/>
  <c r="O406" i="11"/>
  <c r="V405" i="11"/>
  <c r="T405" i="11"/>
  <c r="P407" i="11" l="1"/>
  <c r="O407" i="11"/>
  <c r="N408" i="11"/>
  <c r="T406" i="11"/>
  <c r="V406" i="11"/>
  <c r="T407" i="11" l="1"/>
  <c r="V407" i="11"/>
  <c r="P408" i="11"/>
  <c r="O408" i="11"/>
  <c r="N409" i="11"/>
  <c r="P409" i="11" l="1"/>
  <c r="O409" i="11"/>
  <c r="N410" i="11"/>
  <c r="V408" i="11"/>
  <c r="T408" i="11"/>
  <c r="V409" i="11" l="1"/>
  <c r="T409" i="11"/>
  <c r="P410" i="11"/>
  <c r="O410" i="11"/>
  <c r="N411" i="11"/>
  <c r="P411" i="11" l="1"/>
  <c r="O411" i="11"/>
  <c r="N412" i="11"/>
  <c r="T410" i="11"/>
  <c r="V410" i="11"/>
  <c r="V411" i="11" l="1"/>
  <c r="T411" i="11"/>
  <c r="P412" i="11"/>
  <c r="N413" i="11"/>
  <c r="O412" i="11"/>
  <c r="V412" i="11" l="1"/>
  <c r="T412" i="11"/>
  <c r="O413" i="11"/>
  <c r="N414" i="11"/>
  <c r="P413" i="11"/>
  <c r="P414" i="11" l="1"/>
  <c r="N415" i="11"/>
  <c r="O414" i="11"/>
  <c r="V413" i="11"/>
  <c r="T413" i="11"/>
  <c r="P415" i="11" l="1"/>
  <c r="O415" i="11"/>
  <c r="N416" i="11"/>
  <c r="V414" i="11"/>
  <c r="T414" i="11"/>
  <c r="V415" i="11" l="1"/>
  <c r="T415" i="11"/>
  <c r="P416" i="11"/>
  <c r="O416" i="11"/>
  <c r="N417" i="11"/>
  <c r="N418" i="11" l="1"/>
  <c r="P417" i="11"/>
  <c r="R417" i="11" s="1"/>
  <c r="T416" i="11"/>
  <c r="V416" i="11"/>
  <c r="N419" i="11" l="1"/>
  <c r="P418" i="11"/>
  <c r="R418" i="11" s="1"/>
  <c r="N420" i="11" l="1"/>
  <c r="P419" i="11"/>
  <c r="R419" i="11" s="1"/>
  <c r="N421" i="11" l="1"/>
  <c r="P420" i="11"/>
  <c r="R420" i="11" s="1"/>
  <c r="N422" i="11" l="1"/>
  <c r="P421" i="11"/>
  <c r="R421" i="11" s="1"/>
  <c r="N423" i="11" l="1"/>
  <c r="P422" i="11"/>
  <c r="R422" i="11" s="1"/>
  <c r="N424" i="11" l="1"/>
  <c r="P423" i="11"/>
  <c r="R423" i="11" s="1"/>
  <c r="N425" i="11" l="1"/>
  <c r="P424" i="11"/>
  <c r="R424" i="11" s="1"/>
  <c r="N426" i="11" l="1"/>
  <c r="P425" i="11"/>
  <c r="R425" i="11" s="1"/>
  <c r="N427" i="11" l="1"/>
  <c r="P426" i="11"/>
  <c r="R426" i="11" s="1"/>
  <c r="N428" i="11" l="1"/>
  <c r="P427" i="11"/>
  <c r="R427" i="11" s="1"/>
  <c r="N429" i="11" l="1"/>
  <c r="P428" i="11"/>
  <c r="R428" i="11" s="1"/>
  <c r="N430" i="11" l="1"/>
  <c r="P429" i="11"/>
  <c r="R429" i="11" s="1"/>
  <c r="N431" i="11" l="1"/>
  <c r="P430" i="11"/>
  <c r="R430" i="11" s="1"/>
  <c r="N432" i="11" l="1"/>
  <c r="P431" i="11"/>
  <c r="R431" i="11" s="1"/>
  <c r="N433" i="11" l="1"/>
  <c r="P432" i="11"/>
  <c r="R432" i="11" s="1"/>
  <c r="N434" i="11" l="1"/>
  <c r="P433" i="11"/>
  <c r="R433" i="11" s="1"/>
  <c r="N435" i="11" l="1"/>
  <c r="P434" i="11"/>
  <c r="R434" i="11" s="1"/>
  <c r="N436" i="11" l="1"/>
  <c r="P435" i="11"/>
  <c r="R435" i="11" s="1"/>
  <c r="N437" i="11" l="1"/>
  <c r="P436" i="11"/>
  <c r="R436" i="11" s="1"/>
  <c r="N438" i="11" l="1"/>
  <c r="P437" i="11"/>
  <c r="R437" i="11" s="1"/>
  <c r="N439" i="11" l="1"/>
  <c r="P438" i="11"/>
  <c r="R438" i="11" s="1"/>
  <c r="N440" i="11" l="1"/>
  <c r="P439" i="11"/>
  <c r="R439" i="11" s="1"/>
  <c r="N441" i="11" l="1"/>
  <c r="P440" i="11"/>
  <c r="R440" i="11" s="1"/>
  <c r="N442" i="11" l="1"/>
  <c r="P441" i="11"/>
  <c r="R441" i="11" s="1"/>
  <c r="N443" i="11" l="1"/>
  <c r="P442" i="11"/>
  <c r="R442" i="11" s="1"/>
  <c r="N444" i="11" l="1"/>
  <c r="P443" i="11"/>
  <c r="R443" i="11" s="1"/>
  <c r="N445" i="11" l="1"/>
  <c r="P444" i="11"/>
  <c r="R444" i="11" s="1"/>
  <c r="N446" i="11" l="1"/>
  <c r="P445" i="11"/>
  <c r="R445" i="11" s="1"/>
  <c r="N447" i="11" l="1"/>
  <c r="P446" i="11"/>
  <c r="R446" i="11" s="1"/>
  <c r="N448" i="11" l="1"/>
  <c r="P447" i="11"/>
  <c r="R447" i="11" s="1"/>
  <c r="N449" i="11" l="1"/>
  <c r="P448" i="11"/>
  <c r="R448" i="11" s="1"/>
  <c r="N450" i="11" l="1"/>
  <c r="P449" i="11"/>
  <c r="R449" i="11" s="1"/>
  <c r="N451" i="11" l="1"/>
  <c r="P450" i="11"/>
  <c r="R450" i="11" s="1"/>
  <c r="N452" i="11" l="1"/>
  <c r="P451" i="11"/>
  <c r="R451" i="11" s="1"/>
  <c r="N453" i="11" l="1"/>
  <c r="P452" i="11"/>
  <c r="R452" i="11" s="1"/>
  <c r="N454" i="11" l="1"/>
  <c r="P453" i="11"/>
  <c r="R453" i="11" s="1"/>
  <c r="N455" i="11" l="1"/>
  <c r="P454" i="11"/>
  <c r="R454" i="11" s="1"/>
  <c r="N456" i="11" l="1"/>
  <c r="P455" i="11"/>
  <c r="R455" i="11" s="1"/>
  <c r="N457" i="11" l="1"/>
  <c r="P456" i="11"/>
  <c r="R456" i="11" s="1"/>
  <c r="N458" i="11" l="1"/>
  <c r="P457" i="11"/>
  <c r="R457" i="11" s="1"/>
  <c r="N459" i="11" l="1"/>
  <c r="P458" i="11"/>
  <c r="R458" i="11" s="1"/>
  <c r="N460" i="11" l="1"/>
  <c r="P459" i="11"/>
  <c r="R459" i="11" s="1"/>
  <c r="N461" i="11" l="1"/>
  <c r="P460" i="11"/>
  <c r="R460" i="11" s="1"/>
  <c r="N462" i="11" l="1"/>
  <c r="P461" i="11"/>
  <c r="R461" i="11" s="1"/>
  <c r="N463" i="11" l="1"/>
  <c r="P462" i="11"/>
  <c r="R462" i="11" s="1"/>
  <c r="N464" i="11" l="1"/>
  <c r="P463" i="11"/>
  <c r="R463" i="11" s="1"/>
  <c r="N465" i="11" l="1"/>
  <c r="P464" i="11"/>
  <c r="R464" i="11" s="1"/>
  <c r="N466" i="11" l="1"/>
  <c r="P465" i="11"/>
  <c r="R465" i="11" s="1"/>
  <c r="N467" i="11" l="1"/>
  <c r="P466" i="11"/>
  <c r="R466" i="11" s="1"/>
  <c r="N468" i="11" l="1"/>
  <c r="P467" i="11"/>
  <c r="R467" i="11" s="1"/>
  <c r="N469" i="11" l="1"/>
  <c r="P468" i="11"/>
  <c r="R468" i="11" s="1"/>
  <c r="N470" i="11" l="1"/>
  <c r="P469" i="11"/>
  <c r="R469" i="11" s="1"/>
  <c r="N471" i="11" l="1"/>
  <c r="P470" i="11"/>
  <c r="R470" i="11" s="1"/>
  <c r="N472" i="11" l="1"/>
  <c r="P471" i="11"/>
  <c r="R471" i="11" s="1"/>
  <c r="N473" i="11" l="1"/>
  <c r="P472" i="11"/>
  <c r="R472" i="11" s="1"/>
  <c r="N474" i="11" l="1"/>
  <c r="P473" i="11"/>
  <c r="R473" i="11" s="1"/>
  <c r="N475" i="11" l="1"/>
  <c r="P474" i="11"/>
  <c r="R474" i="11" s="1"/>
  <c r="N476" i="11" l="1"/>
  <c r="P475" i="11"/>
  <c r="R475" i="11" s="1"/>
  <c r="N477" i="11" l="1"/>
  <c r="P476" i="11"/>
  <c r="R476" i="11" s="1"/>
  <c r="N478" i="11" l="1"/>
  <c r="P477" i="11"/>
  <c r="R477" i="11" s="1"/>
  <c r="N479" i="11" l="1"/>
  <c r="P478" i="11"/>
  <c r="R478" i="11" s="1"/>
  <c r="N480" i="11" l="1"/>
  <c r="P479" i="11"/>
  <c r="R479" i="11" s="1"/>
  <c r="N481" i="11" l="1"/>
  <c r="P480" i="11"/>
  <c r="R480" i="11" s="1"/>
  <c r="N482" i="11" l="1"/>
  <c r="P481" i="11"/>
  <c r="R481" i="11" s="1"/>
  <c r="N483" i="11" l="1"/>
  <c r="P482" i="11"/>
  <c r="R482" i="11" s="1"/>
  <c r="N484" i="11" l="1"/>
  <c r="P483" i="11"/>
  <c r="R483" i="11" s="1"/>
  <c r="N485" i="11" l="1"/>
  <c r="P484" i="11"/>
  <c r="R484" i="11" s="1"/>
  <c r="N486" i="11" l="1"/>
  <c r="P485" i="11"/>
  <c r="R485" i="11" s="1"/>
  <c r="N487" i="11" l="1"/>
  <c r="P486" i="11"/>
  <c r="R486" i="11" s="1"/>
  <c r="N488" i="11" l="1"/>
  <c r="P487" i="11"/>
  <c r="R487" i="11" s="1"/>
  <c r="V786" i="11"/>
  <c r="T786" i="11"/>
  <c r="N489" i="11" l="1"/>
  <c r="P488" i="11"/>
  <c r="R488" i="11" s="1"/>
  <c r="V787" i="11"/>
  <c r="T787" i="11"/>
  <c r="N490" i="11" l="1"/>
  <c r="P489" i="11"/>
  <c r="V788" i="11"/>
  <c r="T788" i="11"/>
  <c r="N491" i="11" l="1"/>
  <c r="P490" i="11"/>
  <c r="T789" i="11"/>
  <c r="V789" i="11"/>
  <c r="N492" i="11" l="1"/>
  <c r="P491" i="11"/>
  <c r="V790" i="11"/>
  <c r="T790" i="11"/>
  <c r="N493" i="11" l="1"/>
  <c r="P492" i="11"/>
  <c r="T791" i="11"/>
  <c r="V791" i="11"/>
  <c r="N494" i="11" l="1"/>
  <c r="P493" i="11"/>
  <c r="T792" i="11"/>
  <c r="V792" i="11"/>
  <c r="N495" i="11" l="1"/>
  <c r="P494" i="11"/>
  <c r="T793" i="11"/>
  <c r="V793" i="11"/>
  <c r="N496" i="11" l="1"/>
  <c r="P495" i="11"/>
  <c r="V794" i="11"/>
  <c r="T794" i="11"/>
  <c r="N497" i="11" l="1"/>
  <c r="P496" i="11"/>
  <c r="T795" i="11"/>
  <c r="V795" i="11"/>
  <c r="N498" i="11" l="1"/>
  <c r="P497" i="11"/>
  <c r="T796" i="11"/>
  <c r="V796" i="11"/>
  <c r="N499" i="11" l="1"/>
  <c r="P498" i="11"/>
  <c r="T797" i="11"/>
  <c r="V797" i="11"/>
  <c r="N500" i="11" l="1"/>
  <c r="P499" i="11"/>
  <c r="T798" i="11"/>
  <c r="V798" i="11"/>
  <c r="N501" i="11" l="1"/>
  <c r="P500" i="11"/>
  <c r="V799" i="11"/>
  <c r="T799" i="11"/>
  <c r="N502" i="11" l="1"/>
  <c r="P501" i="11"/>
  <c r="T800" i="11"/>
  <c r="V800" i="11"/>
  <c r="N503" i="11" l="1"/>
  <c r="P502" i="11"/>
  <c r="T801" i="11"/>
  <c r="V801" i="11"/>
  <c r="N504" i="11" l="1"/>
  <c r="P503" i="11"/>
  <c r="V802" i="11"/>
  <c r="T802" i="11"/>
  <c r="N505" i="11" l="1"/>
  <c r="P504" i="11"/>
  <c r="V803" i="11"/>
  <c r="T803" i="11"/>
  <c r="N506" i="11" l="1"/>
  <c r="P505" i="11"/>
  <c r="T804" i="11"/>
  <c r="V804" i="11"/>
  <c r="N507" i="11" l="1"/>
  <c r="P506" i="11"/>
  <c r="V805" i="11"/>
  <c r="T805" i="11"/>
  <c r="N508" i="11" l="1"/>
  <c r="P507" i="11"/>
  <c r="T806" i="11"/>
  <c r="V806" i="11"/>
  <c r="N509" i="11" l="1"/>
  <c r="P508" i="11"/>
  <c r="V807" i="11"/>
  <c r="T807" i="11"/>
  <c r="N510" i="11" l="1"/>
  <c r="P509" i="11"/>
  <c r="V808" i="11"/>
  <c r="T808" i="11"/>
  <c r="N511" i="11" l="1"/>
  <c r="P510" i="11"/>
  <c r="T809" i="11"/>
  <c r="V809" i="11"/>
  <c r="N512" i="11" l="1"/>
  <c r="P511" i="11"/>
  <c r="V810" i="11"/>
  <c r="T810" i="11"/>
  <c r="N513" i="11" l="1"/>
  <c r="P512" i="11"/>
  <c r="V811" i="11"/>
  <c r="T811" i="11"/>
  <c r="N514" i="11" l="1"/>
  <c r="P513" i="11"/>
  <c r="T812" i="11"/>
  <c r="V812" i="11"/>
  <c r="N515" i="11" l="1"/>
  <c r="P514" i="11"/>
  <c r="V813" i="11"/>
  <c r="T813" i="11"/>
  <c r="N516" i="11" l="1"/>
  <c r="P515" i="11"/>
  <c r="T814" i="11"/>
  <c r="V814" i="11"/>
  <c r="N517" i="11" l="1"/>
  <c r="P516" i="11"/>
  <c r="T815" i="11"/>
  <c r="V815" i="11"/>
  <c r="N518" i="11" l="1"/>
  <c r="P517" i="11"/>
  <c r="T816" i="11"/>
  <c r="V816" i="11"/>
  <c r="N519" i="11" l="1"/>
  <c r="P518" i="11"/>
  <c r="V817" i="11"/>
  <c r="T817" i="11"/>
  <c r="N520" i="11" l="1"/>
  <c r="P519" i="11"/>
  <c r="V818" i="11"/>
  <c r="T818" i="11"/>
  <c r="N521" i="11" l="1"/>
  <c r="P520" i="11"/>
  <c r="T819" i="11"/>
  <c r="V819" i="11"/>
  <c r="N522" i="11" l="1"/>
  <c r="P521" i="11"/>
  <c r="V820" i="11"/>
  <c r="T820" i="11"/>
  <c r="N523" i="11" l="1"/>
  <c r="P522" i="11"/>
  <c r="V821" i="11"/>
  <c r="T821" i="11"/>
  <c r="N524" i="11" l="1"/>
  <c r="P523" i="11"/>
  <c r="T822" i="11"/>
  <c r="V822" i="11"/>
  <c r="N525" i="11" l="1"/>
  <c r="P524" i="11"/>
  <c r="T823" i="11"/>
  <c r="V823" i="11"/>
  <c r="N526" i="11" l="1"/>
  <c r="P525" i="11"/>
  <c r="V824" i="11"/>
  <c r="T824" i="11"/>
  <c r="N527" i="11" l="1"/>
  <c r="P526" i="11"/>
  <c r="T825" i="11"/>
  <c r="V825" i="11"/>
  <c r="N528" i="11" l="1"/>
  <c r="P527" i="11"/>
  <c r="V826" i="11"/>
  <c r="T826" i="11"/>
  <c r="N529" i="11" l="1"/>
  <c r="P528" i="11"/>
  <c r="V827" i="11"/>
  <c r="T827" i="11"/>
  <c r="N530" i="11" l="1"/>
  <c r="P529" i="11"/>
  <c r="T828" i="11"/>
  <c r="V828" i="11"/>
  <c r="N531" i="11" l="1"/>
  <c r="P530" i="11"/>
  <c r="T829" i="11"/>
  <c r="V829" i="11"/>
  <c r="N532" i="11" l="1"/>
  <c r="P531" i="11"/>
  <c r="V830" i="11"/>
  <c r="T830" i="11"/>
  <c r="N533" i="11" l="1"/>
  <c r="P532" i="11"/>
  <c r="T831" i="11"/>
  <c r="V831" i="11"/>
  <c r="N534" i="11" l="1"/>
  <c r="P533" i="11"/>
  <c r="T832" i="11"/>
  <c r="V832" i="11"/>
  <c r="N535" i="11" l="1"/>
  <c r="P534" i="11"/>
  <c r="V833" i="11"/>
  <c r="T833" i="11"/>
  <c r="N536" i="11" l="1"/>
  <c r="P535" i="11"/>
  <c r="V834" i="11"/>
  <c r="T834" i="11"/>
  <c r="N537" i="11" l="1"/>
  <c r="P536" i="11"/>
  <c r="V835" i="11"/>
  <c r="T835" i="11"/>
  <c r="N538" i="11" l="1"/>
  <c r="P537" i="11"/>
  <c r="T836" i="11"/>
  <c r="V836" i="11"/>
  <c r="N539" i="11" l="1"/>
  <c r="P538" i="11"/>
  <c r="V837" i="11"/>
  <c r="T837" i="11"/>
  <c r="N540" i="11" l="1"/>
  <c r="P539" i="11"/>
  <c r="T838" i="11"/>
  <c r="V838" i="11"/>
  <c r="N541" i="11" l="1"/>
  <c r="P540" i="11"/>
  <c r="V839" i="11"/>
  <c r="T839" i="11"/>
  <c r="N542" i="11" l="1"/>
  <c r="P541" i="11"/>
  <c r="T840" i="11"/>
  <c r="V840" i="11"/>
  <c r="N543" i="11" l="1"/>
  <c r="P542" i="11"/>
  <c r="T841" i="11"/>
  <c r="V841" i="11"/>
  <c r="N544" i="11" l="1"/>
  <c r="P543" i="11"/>
  <c r="V842" i="11"/>
  <c r="T842" i="11"/>
  <c r="N545" i="11" l="1"/>
  <c r="P544" i="11"/>
  <c r="V843" i="11"/>
  <c r="T843" i="11"/>
  <c r="N546" i="11" l="1"/>
  <c r="P545" i="11"/>
  <c r="T844" i="11"/>
  <c r="V844" i="11"/>
  <c r="N547" i="11" l="1"/>
  <c r="P546" i="11"/>
  <c r="V845" i="11"/>
  <c r="T845" i="11"/>
  <c r="N548" i="11" l="1"/>
  <c r="P547" i="11"/>
  <c r="T846" i="11"/>
  <c r="V846" i="11"/>
  <c r="N549" i="11" l="1"/>
  <c r="P548" i="11"/>
  <c r="T847" i="11"/>
  <c r="V847" i="11"/>
  <c r="N550" i="11" l="1"/>
  <c r="P549" i="11"/>
  <c r="T848" i="11"/>
  <c r="V848" i="11"/>
  <c r="N551" i="11" l="1"/>
  <c r="P550" i="11"/>
  <c r="T849" i="11"/>
  <c r="V849" i="11"/>
  <c r="N552" i="11" l="1"/>
  <c r="P551" i="11"/>
  <c r="V850" i="11"/>
  <c r="T850" i="11"/>
  <c r="N553" i="11" l="1"/>
  <c r="P552" i="11"/>
  <c r="V851" i="11"/>
  <c r="T851" i="11"/>
  <c r="N554" i="11" l="1"/>
  <c r="P553" i="11"/>
  <c r="T852" i="11"/>
  <c r="V852" i="11"/>
  <c r="N555" i="11" l="1"/>
  <c r="P554" i="11"/>
  <c r="V853" i="11"/>
  <c r="T853" i="11"/>
  <c r="N556" i="11" l="1"/>
  <c r="P555" i="11"/>
  <c r="T854" i="11"/>
  <c r="V854" i="11"/>
  <c r="N557" i="11" l="1"/>
  <c r="P556" i="11"/>
  <c r="T855" i="11"/>
  <c r="V855" i="11"/>
  <c r="N558" i="11" l="1"/>
  <c r="P557" i="11"/>
  <c r="V856" i="11"/>
  <c r="T856" i="11"/>
  <c r="N559" i="11" l="1"/>
  <c r="P558" i="11"/>
  <c r="T857" i="11"/>
  <c r="V857" i="11"/>
  <c r="N560" i="11" l="1"/>
  <c r="P560" i="11" s="1"/>
  <c r="Q106" i="11" s="1"/>
  <c r="S106" i="11" s="1"/>
  <c r="P559" i="11"/>
  <c r="V858" i="11"/>
  <c r="T858" i="11"/>
  <c r="Q151" i="11" l="1"/>
  <c r="Q82" i="11"/>
  <c r="R82" i="11" s="1"/>
  <c r="Q152" i="11"/>
  <c r="R152" i="11" s="1"/>
  <c r="Q325" i="11"/>
  <c r="R325" i="11" s="1"/>
  <c r="Q178" i="11"/>
  <c r="S178" i="11" s="1"/>
  <c r="Q379" i="11"/>
  <c r="S379" i="11" s="1"/>
  <c r="Q347" i="11"/>
  <c r="Q350" i="11"/>
  <c r="Q374" i="11"/>
  <c r="Q167" i="11"/>
  <c r="Q195" i="11"/>
  <c r="Q213" i="11"/>
  <c r="S213" i="11" s="1"/>
  <c r="Q34" i="11"/>
  <c r="S34" i="11" s="1"/>
  <c r="Q227" i="11"/>
  <c r="S227" i="11" s="1"/>
  <c r="Q128" i="11"/>
  <c r="R128" i="11" s="1"/>
  <c r="Q176" i="11"/>
  <c r="R176" i="11" s="1"/>
  <c r="Q10" i="11"/>
  <c r="S10" i="11" s="1"/>
  <c r="Q235" i="11"/>
  <c r="S235" i="11" s="1"/>
  <c r="Q278" i="11"/>
  <c r="R278" i="11" s="1"/>
  <c r="Q323" i="11"/>
  <c r="S323" i="11" s="1"/>
  <c r="S151" i="11"/>
  <c r="R151" i="11"/>
  <c r="Q84" i="11"/>
  <c r="Q265" i="11"/>
  <c r="Q135" i="11"/>
  <c r="Q267" i="11"/>
  <c r="Q406" i="11"/>
  <c r="Q329" i="11"/>
  <c r="Q316" i="11"/>
  <c r="Q175" i="11"/>
  <c r="Q39" i="11"/>
  <c r="Q212" i="11"/>
  <c r="R106" i="11"/>
  <c r="Q262" i="11"/>
  <c r="S262" i="11" s="1"/>
  <c r="Q63" i="11"/>
  <c r="R63" i="11" s="1"/>
  <c r="Q368" i="11"/>
  <c r="R368" i="11" s="1"/>
  <c r="Q332" i="11"/>
  <c r="S332" i="11" s="1"/>
  <c r="Q160" i="11"/>
  <c r="R160" i="11" s="1"/>
  <c r="Q126" i="11"/>
  <c r="S126" i="11" s="1"/>
  <c r="Q54" i="11"/>
  <c r="R54" i="11" s="1"/>
  <c r="Q348" i="11"/>
  <c r="R348" i="11" s="1"/>
  <c r="Q46" i="11"/>
  <c r="R46" i="11" s="1"/>
  <c r="Q302" i="11"/>
  <c r="S302" i="11" s="1"/>
  <c r="Q273" i="11"/>
  <c r="S273" i="11" s="1"/>
  <c r="Q223" i="11"/>
  <c r="R223" i="11" s="1"/>
  <c r="Q53" i="11"/>
  <c r="R53" i="11" s="1"/>
  <c r="Q58" i="11"/>
  <c r="S58" i="11" s="1"/>
  <c r="Q322" i="11"/>
  <c r="R322" i="11" s="1"/>
  <c r="Q399" i="11"/>
  <c r="R399" i="11" s="1"/>
  <c r="Q165" i="11"/>
  <c r="S165" i="11" s="1"/>
  <c r="Q59" i="11"/>
  <c r="S59" i="11" s="1"/>
  <c r="Q172" i="11"/>
  <c r="R172" i="11" s="1"/>
  <c r="Q400" i="11"/>
  <c r="R400" i="11" s="1"/>
  <c r="Q220" i="11"/>
  <c r="Q108" i="11"/>
  <c r="Q99" i="11"/>
  <c r="Q153" i="11"/>
  <c r="Q88" i="11"/>
  <c r="Q294" i="11"/>
  <c r="Q281" i="11"/>
  <c r="Q392" i="11"/>
  <c r="Q272" i="11"/>
  <c r="Q308" i="11"/>
  <c r="Q229" i="11"/>
  <c r="Q292" i="11"/>
  <c r="Q253" i="11"/>
  <c r="Q148" i="11"/>
  <c r="Q358" i="11"/>
  <c r="Q104" i="11"/>
  <c r="Q130" i="11"/>
  <c r="Q60" i="11"/>
  <c r="Q340" i="11"/>
  <c r="Q351" i="11"/>
  <c r="Q314" i="11"/>
  <c r="Q403" i="11"/>
  <c r="Q52" i="11"/>
  <c r="Q362" i="11"/>
  <c r="Q371" i="11"/>
  <c r="Q361" i="11"/>
  <c r="Q15" i="11"/>
  <c r="Q363" i="11"/>
  <c r="Q65" i="11"/>
  <c r="Q186" i="11"/>
  <c r="Q89" i="11"/>
  <c r="Q206" i="11"/>
  <c r="Q297" i="11"/>
  <c r="Q78" i="11"/>
  <c r="Q97" i="11"/>
  <c r="Q396" i="11"/>
  <c r="Q26" i="11"/>
  <c r="Q344" i="11"/>
  <c r="Q381" i="11"/>
  <c r="Q221" i="11"/>
  <c r="Q50" i="11"/>
  <c r="Q320" i="11"/>
  <c r="Q283" i="11"/>
  <c r="Q48" i="11"/>
  <c r="Q31" i="11"/>
  <c r="Q327" i="11"/>
  <c r="Q210" i="11"/>
  <c r="Q408" i="11"/>
  <c r="Q354" i="11"/>
  <c r="Q168" i="11"/>
  <c r="Q85" i="11"/>
  <c r="Q143" i="11"/>
  <c r="Q321" i="11"/>
  <c r="Q19" i="11"/>
  <c r="Q22" i="11"/>
  <c r="Q250" i="11"/>
  <c r="Q261" i="11"/>
  <c r="Q198" i="11"/>
  <c r="Q252" i="11"/>
  <c r="Q9" i="11"/>
  <c r="Q174" i="11"/>
  <c r="Q91" i="11"/>
  <c r="Q271" i="11"/>
  <c r="Q86" i="11"/>
  <c r="Q389" i="11"/>
  <c r="Q296" i="11"/>
  <c r="Q127" i="11"/>
  <c r="Q365" i="11"/>
  <c r="Q154" i="11"/>
  <c r="Q247" i="11"/>
  <c r="Q131" i="11"/>
  <c r="Q41" i="11"/>
  <c r="Q338" i="11"/>
  <c r="Q181" i="11"/>
  <c r="Q412" i="11"/>
  <c r="Q124" i="11"/>
  <c r="Q70" i="11"/>
  <c r="Q236" i="11"/>
  <c r="Q166" i="11"/>
  <c r="Q416" i="11"/>
  <c r="Q18" i="11"/>
  <c r="Q330" i="11"/>
  <c r="Q161" i="11"/>
  <c r="Q133" i="11"/>
  <c r="Q61" i="11"/>
  <c r="Q260" i="11"/>
  <c r="Q216" i="11"/>
  <c r="Q51" i="11"/>
  <c r="Q109" i="11"/>
  <c r="Q270" i="11"/>
  <c r="Q336" i="11"/>
  <c r="Q129" i="11"/>
  <c r="Q313" i="11"/>
  <c r="Q359" i="11"/>
  <c r="Q87" i="11"/>
  <c r="Q112" i="11"/>
  <c r="Q246" i="11"/>
  <c r="Q413" i="11"/>
  <c r="Q380" i="11"/>
  <c r="Q345" i="11"/>
  <c r="Q170" i="11"/>
  <c r="Q28" i="11"/>
  <c r="Q14" i="11"/>
  <c r="Q251" i="11"/>
  <c r="Q331" i="11"/>
  <c r="Q158" i="11"/>
  <c r="Q342" i="11"/>
  <c r="Q25" i="11"/>
  <c r="Q139" i="11"/>
  <c r="Q276" i="11"/>
  <c r="Q203" i="11"/>
  <c r="Q17" i="11"/>
  <c r="Q95" i="11"/>
  <c r="Q29" i="11"/>
  <c r="Q49" i="11"/>
  <c r="Q79" i="11"/>
  <c r="Q237" i="11"/>
  <c r="Q384" i="11"/>
  <c r="Q141" i="11"/>
  <c r="Q335" i="11"/>
  <c r="Q378" i="11"/>
  <c r="Q307" i="11"/>
  <c r="Q234" i="11"/>
  <c r="Q369" i="11"/>
  <c r="Q346" i="11"/>
  <c r="Q222" i="11"/>
  <c r="Q217" i="11"/>
  <c r="Q287" i="11"/>
  <c r="Q40" i="11"/>
  <c r="Q94" i="11"/>
  <c r="Q326" i="11"/>
  <c r="Q101" i="11"/>
  <c r="Q266" i="11"/>
  <c r="Q319" i="11"/>
  <c r="Q257" i="11"/>
  <c r="Q107" i="11"/>
  <c r="Q310" i="11"/>
  <c r="Q105" i="11"/>
  <c r="Q32" i="11"/>
  <c r="Q268" i="11"/>
  <c r="Q73" i="11"/>
  <c r="Q242" i="11"/>
  <c r="Q407" i="11"/>
  <c r="Q47" i="11"/>
  <c r="Q239" i="11"/>
  <c r="Q254" i="11"/>
  <c r="Q146" i="11"/>
  <c r="Q414" i="11"/>
  <c r="Q188" i="11"/>
  <c r="Q233" i="11"/>
  <c r="Q187" i="11"/>
  <c r="Q56" i="11"/>
  <c r="Q118" i="11"/>
  <c r="Q305" i="11"/>
  <c r="Q44" i="11"/>
  <c r="Q274" i="11"/>
  <c r="Q393" i="11"/>
  <c r="Q102" i="11"/>
  <c r="Q383" i="11"/>
  <c r="Q256" i="11"/>
  <c r="Q409" i="11"/>
  <c r="Q299" i="11"/>
  <c r="Q55" i="11"/>
  <c r="Q201" i="11"/>
  <c r="Q171" i="11"/>
  <c r="Q391" i="11"/>
  <c r="Q185" i="11"/>
  <c r="Q238" i="11"/>
  <c r="Q183" i="11"/>
  <c r="Q93" i="11"/>
  <c r="Q16" i="11"/>
  <c r="Q258" i="11"/>
  <c r="Q115" i="11"/>
  <c r="Q80" i="11"/>
  <c r="Q196" i="11"/>
  <c r="Q255" i="11"/>
  <c r="Q23" i="11"/>
  <c r="Q200" i="11"/>
  <c r="Q286" i="11"/>
  <c r="Q149" i="11"/>
  <c r="Q377" i="11"/>
  <c r="Q269" i="11"/>
  <c r="Q248" i="11"/>
  <c r="Q353" i="11"/>
  <c r="Q415" i="11"/>
  <c r="Q119" i="11"/>
  <c r="Q37" i="11"/>
  <c r="Q164" i="11"/>
  <c r="Q62" i="11"/>
  <c r="Q207" i="11"/>
  <c r="Q21" i="11"/>
  <c r="Q64" i="11"/>
  <c r="Q356" i="11"/>
  <c r="Q360" i="11"/>
  <c r="Q12" i="11"/>
  <c r="Q193" i="11"/>
  <c r="Q90" i="11"/>
  <c r="Q333" i="11"/>
  <c r="Q134" i="11"/>
  <c r="Q169" i="11"/>
  <c r="Q179" i="11"/>
  <c r="Q244" i="11"/>
  <c r="Q74" i="11"/>
  <c r="Q284" i="11"/>
  <c r="Q382" i="11"/>
  <c r="Q208" i="11"/>
  <c r="Q156" i="11"/>
  <c r="Q240" i="11"/>
  <c r="Q401" i="11"/>
  <c r="Q411" i="11"/>
  <c r="Q279" i="11"/>
  <c r="Q306" i="11"/>
  <c r="Q96" i="11"/>
  <c r="Q376" i="11"/>
  <c r="Q300" i="11"/>
  <c r="Q163" i="11"/>
  <c r="Q324" i="11"/>
  <c r="Q295" i="11"/>
  <c r="Q144" i="11"/>
  <c r="Q230" i="11"/>
  <c r="Q75" i="11"/>
  <c r="Q282" i="11"/>
  <c r="Q311" i="11"/>
  <c r="Q113" i="11"/>
  <c r="Q24" i="11"/>
  <c r="Q405" i="11"/>
  <c r="Q339" i="11"/>
  <c r="Q215" i="11"/>
  <c r="Q228" i="11"/>
  <c r="Q173" i="11"/>
  <c r="Q259" i="11"/>
  <c r="Q211" i="11"/>
  <c r="Q385" i="11"/>
  <c r="Q226" i="11"/>
  <c r="Q241" i="11"/>
  <c r="Q98" i="11"/>
  <c r="Q202" i="11"/>
  <c r="Q387" i="11"/>
  <c r="Q209" i="11"/>
  <c r="Q83" i="11"/>
  <c r="Q137" i="11"/>
  <c r="Q92" i="11"/>
  <c r="Q45" i="11"/>
  <c r="Q68" i="11"/>
  <c r="Q352" i="11"/>
  <c r="Q315" i="11"/>
  <c r="Q218" i="11"/>
  <c r="Q231" i="11"/>
  <c r="Q390" i="11"/>
  <c r="Q132" i="11"/>
  <c r="Q125" i="11"/>
  <c r="Q190" i="11"/>
  <c r="Q103" i="11"/>
  <c r="Q194" i="11"/>
  <c r="Q301" i="11"/>
  <c r="Q121" i="11"/>
  <c r="Q397" i="11"/>
  <c r="Q309" i="11"/>
  <c r="Q81" i="11"/>
  <c r="Q249" i="11"/>
  <c r="Q76" i="11"/>
  <c r="Q375" i="11"/>
  <c r="Q304" i="11"/>
  <c r="Q275" i="11"/>
  <c r="Q117" i="11"/>
  <c r="Q264" i="11"/>
  <c r="Q43" i="11"/>
  <c r="Q197" i="11"/>
  <c r="Q77" i="11"/>
  <c r="Q386" i="11"/>
  <c r="Q290" i="11"/>
  <c r="Q293" i="11"/>
  <c r="Q328" i="11"/>
  <c r="Q402" i="11"/>
  <c r="Q357" i="11"/>
  <c r="Q199" i="11"/>
  <c r="Q263" i="11"/>
  <c r="Q11" i="11"/>
  <c r="Q42" i="11"/>
  <c r="Q182" i="11"/>
  <c r="Q180" i="11"/>
  <c r="Q232" i="11"/>
  <c r="Q192" i="11"/>
  <c r="Q318" i="11"/>
  <c r="Q140" i="11"/>
  <c r="Q162" i="11"/>
  <c r="Q245" i="11"/>
  <c r="Q189" i="11"/>
  <c r="Q224" i="11"/>
  <c r="Q372" i="11"/>
  <c r="Q66" i="11"/>
  <c r="Q337" i="11"/>
  <c r="Q280" i="11"/>
  <c r="Q136" i="11"/>
  <c r="Q177" i="11"/>
  <c r="Q72" i="11"/>
  <c r="Q225" i="11"/>
  <c r="Q367" i="11"/>
  <c r="Q214" i="11"/>
  <c r="Q110" i="11"/>
  <c r="Q291" i="11"/>
  <c r="Q204" i="11"/>
  <c r="Q155" i="11"/>
  <c r="Q27" i="11"/>
  <c r="Q303" i="11"/>
  <c r="Q71" i="11"/>
  <c r="Q35" i="11"/>
  <c r="Q138" i="11"/>
  <c r="Q33" i="11"/>
  <c r="Q157" i="11"/>
  <c r="Q349" i="11"/>
  <c r="Q395" i="11"/>
  <c r="Q285" i="11"/>
  <c r="Q243" i="11"/>
  <c r="Q145" i="11"/>
  <c r="Q147" i="11"/>
  <c r="Q312" i="11"/>
  <c r="Q205" i="11"/>
  <c r="Q30" i="11"/>
  <c r="Q150" i="11"/>
  <c r="Q67" i="11"/>
  <c r="Q142" i="11"/>
  <c r="Q277" i="11"/>
  <c r="Q7" i="11"/>
  <c r="Q288" i="11"/>
  <c r="Q36" i="11"/>
  <c r="Q100" i="11"/>
  <c r="Q366" i="11"/>
  <c r="Q298" i="11"/>
  <c r="Q120" i="11"/>
  <c r="Q8" i="11"/>
  <c r="Q20" i="11"/>
  <c r="Q38" i="11"/>
  <c r="Q394" i="11"/>
  <c r="Q123" i="11"/>
  <c r="Q122" i="11"/>
  <c r="Q355" i="11"/>
  <c r="Q159" i="11"/>
  <c r="Q114" i="11"/>
  <c r="Q219" i="11"/>
  <c r="Q388" i="11"/>
  <c r="Q191" i="11"/>
  <c r="Q398" i="11"/>
  <c r="Q343" i="11"/>
  <c r="Q116" i="11"/>
  <c r="Q370" i="11"/>
  <c r="Q404" i="11"/>
  <c r="Q57" i="11"/>
  <c r="Q111" i="11"/>
  <c r="Q364" i="11"/>
  <c r="Q317" i="11"/>
  <c r="Q184" i="11"/>
  <c r="Q341" i="11"/>
  <c r="Q13" i="11"/>
  <c r="Q289" i="11"/>
  <c r="Q334" i="11"/>
  <c r="Q410" i="11"/>
  <c r="Q373" i="11"/>
  <c r="Q69" i="11"/>
  <c r="T859" i="11"/>
  <c r="V859" i="11"/>
  <c r="R165" i="11" l="1"/>
  <c r="S399" i="11"/>
  <c r="R379" i="11"/>
  <c r="R332" i="11"/>
  <c r="R262" i="11"/>
  <c r="R323" i="11"/>
  <c r="S53" i="11"/>
  <c r="S368" i="11"/>
  <c r="R213" i="11"/>
  <c r="S82" i="11"/>
  <c r="S160" i="11"/>
  <c r="R235" i="11"/>
  <c r="R227" i="11"/>
  <c r="S46" i="11"/>
  <c r="S176" i="11"/>
  <c r="S325" i="11"/>
  <c r="R34" i="11"/>
  <c r="R302" i="11"/>
  <c r="R10" i="11"/>
  <c r="S374" i="11"/>
  <c r="R374" i="11"/>
  <c r="S63" i="11"/>
  <c r="R58" i="11"/>
  <c r="S223" i="11"/>
  <c r="S278" i="11"/>
  <c r="S128" i="11"/>
  <c r="S152" i="11"/>
  <c r="R350" i="11"/>
  <c r="S350" i="11"/>
  <c r="R195" i="11"/>
  <c r="S195" i="11"/>
  <c r="R347" i="11"/>
  <c r="S347" i="11"/>
  <c r="S348" i="11"/>
  <c r="S400" i="11"/>
  <c r="R178" i="11"/>
  <c r="R167" i="11"/>
  <c r="S167" i="11"/>
  <c r="S65" i="11"/>
  <c r="R65" i="11"/>
  <c r="R314" i="11"/>
  <c r="S314" i="11"/>
  <c r="S253" i="11"/>
  <c r="R253" i="11"/>
  <c r="R294" i="11"/>
  <c r="S294" i="11"/>
  <c r="S265" i="11"/>
  <c r="R265" i="11"/>
  <c r="R363" i="11"/>
  <c r="S363" i="11"/>
  <c r="S351" i="11"/>
  <c r="R351" i="11"/>
  <c r="R292" i="11"/>
  <c r="S292" i="11"/>
  <c r="R272" i="11"/>
  <c r="S272" i="11"/>
  <c r="S220" i="11"/>
  <c r="R220" i="11"/>
  <c r="S39" i="11"/>
  <c r="R39" i="11"/>
  <c r="S406" i="11"/>
  <c r="R406" i="11"/>
  <c r="R126" i="11"/>
  <c r="R59" i="11"/>
  <c r="R273" i="11"/>
  <c r="R15" i="11"/>
  <c r="S15" i="11"/>
  <c r="R52" i="11"/>
  <c r="S52" i="11"/>
  <c r="S340" i="11"/>
  <c r="R340" i="11"/>
  <c r="R358" i="11"/>
  <c r="S358" i="11"/>
  <c r="S229" i="11"/>
  <c r="R229" i="11"/>
  <c r="R392" i="11"/>
  <c r="S392" i="11"/>
  <c r="S153" i="11"/>
  <c r="R153" i="11"/>
  <c r="R175" i="11"/>
  <c r="S175" i="11"/>
  <c r="S267" i="11"/>
  <c r="R267" i="11"/>
  <c r="S371" i="11"/>
  <c r="R371" i="11"/>
  <c r="R130" i="11"/>
  <c r="S130" i="11"/>
  <c r="R308" i="11"/>
  <c r="S308" i="11"/>
  <c r="R108" i="11"/>
  <c r="S108" i="11"/>
  <c r="S212" i="11"/>
  <c r="R212" i="11"/>
  <c r="S329" i="11"/>
  <c r="R329" i="11"/>
  <c r="S322" i="11"/>
  <c r="S362" i="11"/>
  <c r="R362" i="11"/>
  <c r="S104" i="11"/>
  <c r="R104" i="11"/>
  <c r="S88" i="11"/>
  <c r="R88" i="11"/>
  <c r="S84" i="11"/>
  <c r="R84" i="11"/>
  <c r="S172" i="11"/>
  <c r="S54" i="11"/>
  <c r="S361" i="11"/>
  <c r="R361" i="11"/>
  <c r="R403" i="11"/>
  <c r="S403" i="11"/>
  <c r="S60" i="11"/>
  <c r="R60" i="11"/>
  <c r="R148" i="11"/>
  <c r="S148" i="11"/>
  <c r="R281" i="11"/>
  <c r="S281" i="11"/>
  <c r="S99" i="11"/>
  <c r="R99" i="11"/>
  <c r="R316" i="11"/>
  <c r="S316" i="11"/>
  <c r="R135" i="11"/>
  <c r="S135" i="11"/>
  <c r="R341" i="11"/>
  <c r="S341" i="11"/>
  <c r="R116" i="11"/>
  <c r="S116" i="11"/>
  <c r="R355" i="11"/>
  <c r="S355" i="11"/>
  <c r="S298" i="11"/>
  <c r="R298" i="11"/>
  <c r="S67" i="11"/>
  <c r="R67" i="11"/>
  <c r="S285" i="11"/>
  <c r="R285" i="11"/>
  <c r="R303" i="11"/>
  <c r="S303" i="11"/>
  <c r="R225" i="11"/>
  <c r="S225" i="11"/>
  <c r="S224" i="11"/>
  <c r="R224" i="11"/>
  <c r="S180" i="11"/>
  <c r="R180" i="11"/>
  <c r="S328" i="11"/>
  <c r="R328" i="11"/>
  <c r="S117" i="11"/>
  <c r="R117" i="11"/>
  <c r="R397" i="11"/>
  <c r="S397" i="11"/>
  <c r="S390" i="11"/>
  <c r="R390" i="11"/>
  <c r="R137" i="11"/>
  <c r="S137" i="11"/>
  <c r="S385" i="11"/>
  <c r="R385" i="11"/>
  <c r="R24" i="11"/>
  <c r="S24" i="11"/>
  <c r="R324" i="11"/>
  <c r="S324" i="11"/>
  <c r="R401" i="11"/>
  <c r="S401" i="11"/>
  <c r="S179" i="11"/>
  <c r="R179" i="11"/>
  <c r="S356" i="11"/>
  <c r="R356" i="11"/>
  <c r="R415" i="11"/>
  <c r="S415" i="11"/>
  <c r="S23" i="11"/>
  <c r="R23" i="11"/>
  <c r="S183" i="11"/>
  <c r="R183" i="11"/>
  <c r="S409" i="11"/>
  <c r="R409" i="11"/>
  <c r="S118" i="11"/>
  <c r="R118" i="11"/>
  <c r="R239" i="11"/>
  <c r="S239" i="11"/>
  <c r="R310" i="11"/>
  <c r="S310" i="11"/>
  <c r="R40" i="11"/>
  <c r="S40" i="11"/>
  <c r="R378" i="11"/>
  <c r="S378" i="11"/>
  <c r="R95" i="11"/>
  <c r="S95" i="11"/>
  <c r="R331" i="11"/>
  <c r="S331" i="11"/>
  <c r="R246" i="11"/>
  <c r="S246" i="11"/>
  <c r="R109" i="11"/>
  <c r="S109" i="11"/>
  <c r="R18" i="11"/>
  <c r="S18" i="11"/>
  <c r="R338" i="11"/>
  <c r="S338" i="11"/>
  <c r="S389" i="11"/>
  <c r="R389" i="11"/>
  <c r="S261" i="11"/>
  <c r="R261" i="11"/>
  <c r="S354" i="11"/>
  <c r="R354" i="11"/>
  <c r="R50" i="11"/>
  <c r="S50" i="11"/>
  <c r="S297" i="11"/>
  <c r="R297" i="11"/>
  <c r="S184" i="11"/>
  <c r="R184" i="11"/>
  <c r="R343" i="11"/>
  <c r="S343" i="11"/>
  <c r="S122" i="11"/>
  <c r="R122" i="11"/>
  <c r="R366" i="11"/>
  <c r="S366" i="11"/>
  <c r="S150" i="11"/>
  <c r="R150" i="11"/>
  <c r="R395" i="11"/>
  <c r="S395" i="11"/>
  <c r="R27" i="11"/>
  <c r="S27" i="11"/>
  <c r="S72" i="11"/>
  <c r="R72" i="11"/>
  <c r="R189" i="11"/>
  <c r="S189" i="11"/>
  <c r="R182" i="11"/>
  <c r="S182" i="11"/>
  <c r="S293" i="11"/>
  <c r="R293" i="11"/>
  <c r="S275" i="11"/>
  <c r="R275" i="11"/>
  <c r="S121" i="11"/>
  <c r="R121" i="11"/>
  <c r="R231" i="11"/>
  <c r="S231" i="11"/>
  <c r="S83" i="11"/>
  <c r="R83" i="11"/>
  <c r="S211" i="11"/>
  <c r="R211" i="11"/>
  <c r="S113" i="11"/>
  <c r="R113" i="11"/>
  <c r="R163" i="11"/>
  <c r="S163" i="11"/>
  <c r="S240" i="11"/>
  <c r="R240" i="11"/>
  <c r="R169" i="11"/>
  <c r="S169" i="11"/>
  <c r="S64" i="11"/>
  <c r="R64" i="11"/>
  <c r="R353" i="11"/>
  <c r="S353" i="11"/>
  <c r="R255" i="11"/>
  <c r="S255" i="11"/>
  <c r="S238" i="11"/>
  <c r="R238" i="11"/>
  <c r="S256" i="11"/>
  <c r="R256" i="11"/>
  <c r="S56" i="11"/>
  <c r="R56" i="11"/>
  <c r="R47" i="11"/>
  <c r="S47" i="11"/>
  <c r="R107" i="11"/>
  <c r="S107" i="11"/>
  <c r="S287" i="11"/>
  <c r="R287" i="11"/>
  <c r="S335" i="11"/>
  <c r="R335" i="11"/>
  <c r="S17" i="11"/>
  <c r="R17" i="11"/>
  <c r="S251" i="11"/>
  <c r="R251" i="11"/>
  <c r="S112" i="11"/>
  <c r="R112" i="11"/>
  <c r="R51" i="11"/>
  <c r="S51" i="11"/>
  <c r="R416" i="11"/>
  <c r="S416" i="11"/>
  <c r="R41" i="11"/>
  <c r="S41" i="11"/>
  <c r="S86" i="11"/>
  <c r="R86" i="11"/>
  <c r="R250" i="11"/>
  <c r="S250" i="11"/>
  <c r="R408" i="11"/>
  <c r="S408" i="11"/>
  <c r="S221" i="11"/>
  <c r="R221" i="11"/>
  <c r="S206" i="11"/>
  <c r="R206" i="11"/>
  <c r="S69" i="11"/>
  <c r="R69" i="11"/>
  <c r="S289" i="11"/>
  <c r="R289" i="11"/>
  <c r="R317" i="11"/>
  <c r="S317" i="11"/>
  <c r="R404" i="11"/>
  <c r="S404" i="11"/>
  <c r="S398" i="11"/>
  <c r="R398" i="11"/>
  <c r="R114" i="11"/>
  <c r="S114" i="11"/>
  <c r="R123" i="11"/>
  <c r="S123" i="11"/>
  <c r="S8" i="11"/>
  <c r="R8" i="11"/>
  <c r="R100" i="11"/>
  <c r="S100" i="11"/>
  <c r="R277" i="11"/>
  <c r="S277" i="11"/>
  <c r="R30" i="11"/>
  <c r="S30" i="11"/>
  <c r="S145" i="11"/>
  <c r="R145" i="11"/>
  <c r="S349" i="11"/>
  <c r="R349" i="11"/>
  <c r="S35" i="11"/>
  <c r="R35" i="11"/>
  <c r="S155" i="11"/>
  <c r="R155" i="11"/>
  <c r="R214" i="11"/>
  <c r="S214" i="11"/>
  <c r="R177" i="11"/>
  <c r="S177" i="11"/>
  <c r="S66" i="11"/>
  <c r="R66" i="11"/>
  <c r="R245" i="11"/>
  <c r="S245" i="11"/>
  <c r="S192" i="11"/>
  <c r="R192" i="11"/>
  <c r="R42" i="11"/>
  <c r="S42" i="11"/>
  <c r="R357" i="11"/>
  <c r="S357" i="11"/>
  <c r="S290" i="11"/>
  <c r="R290" i="11"/>
  <c r="S43" i="11"/>
  <c r="R43" i="11"/>
  <c r="S304" i="11"/>
  <c r="R304" i="11"/>
  <c r="S81" i="11"/>
  <c r="R81" i="11"/>
  <c r="R301" i="11"/>
  <c r="S301" i="11"/>
  <c r="R125" i="11"/>
  <c r="S125" i="11"/>
  <c r="R218" i="11"/>
  <c r="S218" i="11"/>
  <c r="S45" i="11"/>
  <c r="R45" i="11"/>
  <c r="S209" i="11"/>
  <c r="R209" i="11"/>
  <c r="R241" i="11"/>
  <c r="S241" i="11"/>
  <c r="S259" i="11"/>
  <c r="R259" i="11"/>
  <c r="R339" i="11"/>
  <c r="S339" i="11"/>
  <c r="S311" i="11"/>
  <c r="R311" i="11"/>
  <c r="R144" i="11"/>
  <c r="S144" i="11"/>
  <c r="R300" i="11"/>
  <c r="S300" i="11"/>
  <c r="S279" i="11"/>
  <c r="R279" i="11"/>
  <c r="R156" i="11"/>
  <c r="S156" i="11"/>
  <c r="S74" i="11"/>
  <c r="R74" i="11"/>
  <c r="S134" i="11"/>
  <c r="R134" i="11"/>
  <c r="S12" i="11"/>
  <c r="R12" i="11"/>
  <c r="S21" i="11"/>
  <c r="R21" i="11"/>
  <c r="S37" i="11"/>
  <c r="R37" i="11"/>
  <c r="R248" i="11"/>
  <c r="S248" i="11"/>
  <c r="R286" i="11"/>
  <c r="S286" i="11"/>
  <c r="R196" i="11"/>
  <c r="S196" i="11"/>
  <c r="R16" i="11"/>
  <c r="S16" i="11"/>
  <c r="S185" i="11"/>
  <c r="R185" i="11"/>
  <c r="R55" i="11"/>
  <c r="S55" i="11"/>
  <c r="R383" i="11"/>
  <c r="S383" i="11"/>
  <c r="S44" i="11"/>
  <c r="R44" i="11"/>
  <c r="R187" i="11"/>
  <c r="S187" i="11"/>
  <c r="R146" i="11"/>
  <c r="S146" i="11"/>
  <c r="S407" i="11"/>
  <c r="R407" i="11"/>
  <c r="R32" i="11"/>
  <c r="S32" i="11"/>
  <c r="S257" i="11"/>
  <c r="R257" i="11"/>
  <c r="S326" i="11"/>
  <c r="R326" i="11"/>
  <c r="R217" i="11"/>
  <c r="S217" i="11"/>
  <c r="S234" i="11"/>
  <c r="R234" i="11"/>
  <c r="S141" i="11"/>
  <c r="R141" i="11"/>
  <c r="S49" i="11"/>
  <c r="R49" i="11"/>
  <c r="R203" i="11"/>
  <c r="S203" i="11"/>
  <c r="R342" i="11"/>
  <c r="S342" i="11"/>
  <c r="S14" i="11"/>
  <c r="R14" i="11"/>
  <c r="R380" i="11"/>
  <c r="S380" i="11"/>
  <c r="S87" i="11"/>
  <c r="R87" i="11"/>
  <c r="R336" i="11"/>
  <c r="S336" i="11"/>
  <c r="R216" i="11"/>
  <c r="S216" i="11"/>
  <c r="S161" i="11"/>
  <c r="R161" i="11"/>
  <c r="S166" i="11"/>
  <c r="R166" i="11"/>
  <c r="S412" i="11"/>
  <c r="R412" i="11"/>
  <c r="S131" i="11"/>
  <c r="R131" i="11"/>
  <c r="R127" i="11"/>
  <c r="S127" i="11"/>
  <c r="R271" i="11"/>
  <c r="S271" i="11"/>
  <c r="S252" i="11"/>
  <c r="R252" i="11"/>
  <c r="S22" i="11"/>
  <c r="R22" i="11"/>
  <c r="R85" i="11"/>
  <c r="S85" i="11"/>
  <c r="R210" i="11"/>
  <c r="S210" i="11"/>
  <c r="R283" i="11"/>
  <c r="S283" i="11"/>
  <c r="R381" i="11"/>
  <c r="S381" i="11"/>
  <c r="R97" i="11"/>
  <c r="S97" i="11"/>
  <c r="R89" i="11"/>
  <c r="S89" i="11"/>
  <c r="R410" i="11"/>
  <c r="S410" i="11"/>
  <c r="S111" i="11"/>
  <c r="R111" i="11"/>
  <c r="S388" i="11"/>
  <c r="R388" i="11"/>
  <c r="S38" i="11"/>
  <c r="R38" i="11"/>
  <c r="R288" i="11"/>
  <c r="S288" i="11"/>
  <c r="R312" i="11"/>
  <c r="S312" i="11"/>
  <c r="S33" i="11"/>
  <c r="R33" i="11"/>
  <c r="R291" i="11"/>
  <c r="S291" i="11"/>
  <c r="S280" i="11"/>
  <c r="R280" i="11"/>
  <c r="R140" i="11"/>
  <c r="S140" i="11"/>
  <c r="R263" i="11"/>
  <c r="S263" i="11"/>
  <c r="R77" i="11"/>
  <c r="S77" i="11"/>
  <c r="R76" i="11"/>
  <c r="S76" i="11"/>
  <c r="S103" i="11"/>
  <c r="R103" i="11"/>
  <c r="S352" i="11"/>
  <c r="R352" i="11"/>
  <c r="R202" i="11"/>
  <c r="S202" i="11"/>
  <c r="S228" i="11"/>
  <c r="R228" i="11"/>
  <c r="R75" i="11"/>
  <c r="S75" i="11"/>
  <c r="S96" i="11"/>
  <c r="R96" i="11"/>
  <c r="R382" i="11"/>
  <c r="S382" i="11"/>
  <c r="S90" i="11"/>
  <c r="R90" i="11"/>
  <c r="S62" i="11"/>
  <c r="R62" i="11"/>
  <c r="S377" i="11"/>
  <c r="R377" i="11"/>
  <c r="R115" i="11"/>
  <c r="S115" i="11"/>
  <c r="R171" i="11"/>
  <c r="S171" i="11"/>
  <c r="R393" i="11"/>
  <c r="S393" i="11"/>
  <c r="S188" i="11"/>
  <c r="R188" i="11"/>
  <c r="S73" i="11"/>
  <c r="R73" i="11"/>
  <c r="S266" i="11"/>
  <c r="R266" i="11"/>
  <c r="S346" i="11"/>
  <c r="R346" i="11"/>
  <c r="S237" i="11"/>
  <c r="R237" i="11"/>
  <c r="R139" i="11"/>
  <c r="S139" i="11"/>
  <c r="R170" i="11"/>
  <c r="S170" i="11"/>
  <c r="R313" i="11"/>
  <c r="S313" i="11"/>
  <c r="S61" i="11"/>
  <c r="R61" i="11"/>
  <c r="S70" i="11"/>
  <c r="R70" i="11"/>
  <c r="S154" i="11"/>
  <c r="R154" i="11"/>
  <c r="R174" i="11"/>
  <c r="S174" i="11"/>
  <c r="R321" i="11"/>
  <c r="S321" i="11"/>
  <c r="R31" i="11"/>
  <c r="S31" i="11"/>
  <c r="R26" i="11"/>
  <c r="S26" i="11"/>
  <c r="R334" i="11"/>
  <c r="S334" i="11"/>
  <c r="R57" i="11"/>
  <c r="S57" i="11"/>
  <c r="S219" i="11"/>
  <c r="R219" i="11"/>
  <c r="R20" i="11"/>
  <c r="S20" i="11"/>
  <c r="R7" i="11"/>
  <c r="S7" i="11"/>
  <c r="R147" i="11"/>
  <c r="S147" i="11"/>
  <c r="S138" i="11"/>
  <c r="R138" i="11"/>
  <c r="R110" i="11"/>
  <c r="S110" i="11"/>
  <c r="R337" i="11"/>
  <c r="S337" i="11"/>
  <c r="R318" i="11"/>
  <c r="S318" i="11"/>
  <c r="S199" i="11"/>
  <c r="R199" i="11"/>
  <c r="R197" i="11"/>
  <c r="S197" i="11"/>
  <c r="S249" i="11"/>
  <c r="R249" i="11"/>
  <c r="S190" i="11"/>
  <c r="R190" i="11"/>
  <c r="R68" i="11"/>
  <c r="S68" i="11"/>
  <c r="R98" i="11"/>
  <c r="S98" i="11"/>
  <c r="R215" i="11"/>
  <c r="S215" i="11"/>
  <c r="R230" i="11"/>
  <c r="S230" i="11"/>
  <c r="R306" i="11"/>
  <c r="S306" i="11"/>
  <c r="R284" i="11"/>
  <c r="S284" i="11"/>
  <c r="S193" i="11"/>
  <c r="R193" i="11"/>
  <c r="S164" i="11"/>
  <c r="R164" i="11"/>
  <c r="R149" i="11"/>
  <c r="S149" i="11"/>
  <c r="R258" i="11"/>
  <c r="S258" i="11"/>
  <c r="R201" i="11"/>
  <c r="S201" i="11"/>
  <c r="R274" i="11"/>
  <c r="S274" i="11"/>
  <c r="R414" i="11"/>
  <c r="S414" i="11"/>
  <c r="R268" i="11"/>
  <c r="S268" i="11"/>
  <c r="R101" i="11"/>
  <c r="S101" i="11"/>
  <c r="R369" i="11"/>
  <c r="S369" i="11"/>
  <c r="R79" i="11"/>
  <c r="S79" i="11"/>
  <c r="S25" i="11"/>
  <c r="R25" i="11"/>
  <c r="S345" i="11"/>
  <c r="R345" i="11"/>
  <c r="S129" i="11"/>
  <c r="R129" i="11"/>
  <c r="R133" i="11"/>
  <c r="S133" i="11"/>
  <c r="S124" i="11"/>
  <c r="R124" i="11"/>
  <c r="S365" i="11"/>
  <c r="R365" i="11"/>
  <c r="R9" i="11"/>
  <c r="S9" i="11"/>
  <c r="S143" i="11"/>
  <c r="R143" i="11"/>
  <c r="S48" i="11"/>
  <c r="R48" i="11"/>
  <c r="R396" i="11"/>
  <c r="S396" i="11"/>
  <c r="R373" i="11"/>
  <c r="S373" i="11"/>
  <c r="S13" i="11"/>
  <c r="R13" i="11"/>
  <c r="S364" i="11"/>
  <c r="R364" i="11"/>
  <c r="S370" i="11"/>
  <c r="R370" i="11"/>
  <c r="S191" i="11"/>
  <c r="R191" i="11"/>
  <c r="R159" i="11"/>
  <c r="S159" i="11"/>
  <c r="R394" i="11"/>
  <c r="S394" i="11"/>
  <c r="R120" i="11"/>
  <c r="S120" i="11"/>
  <c r="R36" i="11"/>
  <c r="S36" i="11"/>
  <c r="S142" i="11"/>
  <c r="R142" i="11"/>
  <c r="S205" i="11"/>
  <c r="R205" i="11"/>
  <c r="R243" i="11"/>
  <c r="S243" i="11"/>
  <c r="S157" i="11"/>
  <c r="R157" i="11"/>
  <c r="R71" i="11"/>
  <c r="S71" i="11"/>
  <c r="S204" i="11"/>
  <c r="R204" i="11"/>
  <c r="S367" i="11"/>
  <c r="R367" i="11"/>
  <c r="R136" i="11"/>
  <c r="S136" i="11"/>
  <c r="R372" i="11"/>
  <c r="S372" i="11"/>
  <c r="S162" i="11"/>
  <c r="R162" i="11"/>
  <c r="R232" i="11"/>
  <c r="S232" i="11"/>
  <c r="S11" i="11"/>
  <c r="R11" i="11"/>
  <c r="R402" i="11"/>
  <c r="S402" i="11"/>
  <c r="S386" i="11"/>
  <c r="R386" i="11"/>
  <c r="S264" i="11"/>
  <c r="R264" i="11"/>
  <c r="S375" i="11"/>
  <c r="R375" i="11"/>
  <c r="R309" i="11"/>
  <c r="S309" i="11"/>
  <c r="R194" i="11"/>
  <c r="S194" i="11"/>
  <c r="R132" i="11"/>
  <c r="S132" i="11"/>
  <c r="R315" i="11"/>
  <c r="S315" i="11"/>
  <c r="R92" i="11"/>
  <c r="S92" i="11"/>
  <c r="R387" i="11"/>
  <c r="S387" i="11"/>
  <c r="S226" i="11"/>
  <c r="R226" i="11"/>
  <c r="R173" i="11"/>
  <c r="S173" i="11"/>
  <c r="R405" i="11"/>
  <c r="S405" i="11"/>
  <c r="S282" i="11"/>
  <c r="R282" i="11"/>
  <c r="R295" i="11"/>
  <c r="S295" i="11"/>
  <c r="R376" i="11"/>
  <c r="S376" i="11"/>
  <c r="R411" i="11"/>
  <c r="S411" i="11"/>
  <c r="S208" i="11"/>
  <c r="R208" i="11"/>
  <c r="R244" i="11"/>
  <c r="S244" i="11"/>
  <c r="S333" i="11"/>
  <c r="R333" i="11"/>
  <c r="R360" i="11"/>
  <c r="S360" i="11"/>
  <c r="S207" i="11"/>
  <c r="R207" i="11"/>
  <c r="S119" i="11"/>
  <c r="R119" i="11"/>
  <c r="R269" i="11"/>
  <c r="S269" i="11"/>
  <c r="S200" i="11"/>
  <c r="R200" i="11"/>
  <c r="S80" i="11"/>
  <c r="R80" i="11"/>
  <c r="S93" i="11"/>
  <c r="R93" i="11"/>
  <c r="S391" i="11"/>
  <c r="R391" i="11"/>
  <c r="R299" i="11"/>
  <c r="S299" i="11"/>
  <c r="R102" i="11"/>
  <c r="S102" i="11"/>
  <c r="S305" i="11"/>
  <c r="R305" i="11"/>
  <c r="R233" i="11"/>
  <c r="S233" i="11"/>
  <c r="S254" i="11"/>
  <c r="R254" i="11"/>
  <c r="R242" i="11"/>
  <c r="S242" i="11"/>
  <c r="R105" i="11"/>
  <c r="S105" i="11"/>
  <c r="R319" i="11"/>
  <c r="S319" i="11"/>
  <c r="S94" i="11"/>
  <c r="R94" i="11"/>
  <c r="S222" i="11"/>
  <c r="R222" i="11"/>
  <c r="S307" i="11"/>
  <c r="R307" i="11"/>
  <c r="R384" i="11"/>
  <c r="S384" i="11"/>
  <c r="S29" i="11"/>
  <c r="R29" i="11"/>
  <c r="S276" i="11"/>
  <c r="R276" i="11"/>
  <c r="R158" i="11"/>
  <c r="S158" i="11"/>
  <c r="R28" i="11"/>
  <c r="S28" i="11"/>
  <c r="R413" i="11"/>
  <c r="S413" i="11"/>
  <c r="S359" i="11"/>
  <c r="R359" i="11"/>
  <c r="S270" i="11"/>
  <c r="R270" i="11"/>
  <c r="R260" i="11"/>
  <c r="S260" i="11"/>
  <c r="S330" i="11"/>
  <c r="R330" i="11"/>
  <c r="S236" i="11"/>
  <c r="R236" i="11"/>
  <c r="S181" i="11"/>
  <c r="R181" i="11"/>
  <c r="R247" i="11"/>
  <c r="S247" i="11"/>
  <c r="R296" i="11"/>
  <c r="S296" i="11"/>
  <c r="R91" i="11"/>
  <c r="S91" i="11"/>
  <c r="R198" i="11"/>
  <c r="S198" i="11"/>
  <c r="S19" i="11"/>
  <c r="R19" i="11"/>
  <c r="S168" i="11"/>
  <c r="R168" i="11"/>
  <c r="R327" i="11"/>
  <c r="S327" i="11"/>
  <c r="R320" i="11"/>
  <c r="S320" i="11"/>
  <c r="S344" i="11"/>
  <c r="R344" i="11"/>
  <c r="R78" i="11"/>
  <c r="S78" i="11"/>
  <c r="R186" i="11"/>
  <c r="S186" i="11"/>
  <c r="T860" i="11"/>
  <c r="V860" i="11"/>
  <c r="H12" i="11" l="1"/>
  <c r="F30" i="12" s="1"/>
  <c r="I12" i="11"/>
  <c r="V861" i="11"/>
  <c r="T861" i="11"/>
  <c r="J12" i="11" l="1"/>
  <c r="H30" i="12" s="1"/>
  <c r="G30" i="12"/>
  <c r="T862" i="11"/>
  <c r="V862" i="11"/>
  <c r="T863" i="11" l="1"/>
  <c r="V863" i="11"/>
  <c r="T864" i="11" l="1"/>
  <c r="V864" i="11"/>
  <c r="T865" i="11" l="1"/>
  <c r="V865" i="11"/>
  <c r="T866" i="11" l="1"/>
  <c r="V866" i="11"/>
  <c r="T867" i="11" l="1"/>
  <c r="V867" i="11"/>
  <c r="V868" i="11" l="1"/>
  <c r="T868" i="11"/>
  <c r="V869" i="11" l="1"/>
  <c r="T869" i="11"/>
  <c r="T870" i="11" l="1"/>
  <c r="V870" i="11"/>
  <c r="V871" i="11" l="1"/>
  <c r="T871" i="11"/>
  <c r="T872" i="11" l="1"/>
  <c r="V872" i="11"/>
  <c r="T873" i="11" l="1"/>
  <c r="V873" i="11"/>
  <c r="T874" i="11" l="1"/>
  <c r="V874" i="11"/>
  <c r="V875" i="11" l="1"/>
  <c r="T875" i="11"/>
  <c r="V876" i="11" l="1"/>
  <c r="T876" i="11"/>
  <c r="V877" i="11" l="1"/>
  <c r="T877" i="11"/>
  <c r="V878" i="11" l="1"/>
  <c r="T878" i="11"/>
  <c r="V879" i="11" l="1"/>
  <c r="T879" i="11"/>
  <c r="V880" i="11" l="1"/>
  <c r="T880" i="11"/>
  <c r="V881" i="11" l="1"/>
  <c r="T881" i="11"/>
  <c r="V882" i="11" l="1"/>
  <c r="T882" i="11"/>
  <c r="T883" i="11" l="1"/>
  <c r="V883" i="11"/>
  <c r="T884" i="11" l="1"/>
  <c r="V884" i="11"/>
  <c r="V885" i="11" l="1"/>
  <c r="T885" i="11"/>
  <c r="V886" i="11" l="1"/>
  <c r="T886" i="11"/>
  <c r="T887" i="11" l="1"/>
  <c r="V887" i="11"/>
  <c r="T888" i="11" l="1"/>
  <c r="V888" i="11"/>
  <c r="T889" i="11" l="1"/>
  <c r="V889" i="11"/>
  <c r="V890" i="11" l="1"/>
  <c r="T890" i="11"/>
  <c r="T891" i="11" l="1"/>
  <c r="V891" i="11"/>
  <c r="V892" i="11" l="1"/>
  <c r="T892" i="11"/>
  <c r="T893" i="11" l="1"/>
  <c r="V893" i="11"/>
  <c r="V894" i="11" l="1"/>
  <c r="T894" i="11"/>
  <c r="V895" i="11" l="1"/>
  <c r="T895" i="11"/>
  <c r="T896" i="11" l="1"/>
  <c r="V896" i="11"/>
  <c r="T897" i="11" l="1"/>
  <c r="V897" i="11"/>
  <c r="V898" i="11" l="1"/>
  <c r="T898" i="11"/>
  <c r="V899" i="11" l="1"/>
  <c r="T899" i="11"/>
  <c r="T900" i="11" l="1"/>
  <c r="V900" i="11"/>
  <c r="V901" i="11" l="1"/>
  <c r="T901" i="11"/>
  <c r="V902" i="11" l="1"/>
  <c r="T902" i="11"/>
  <c r="T903" i="11" l="1"/>
  <c r="V903" i="11"/>
  <c r="V904" i="11" l="1"/>
  <c r="T904" i="11"/>
  <c r="T905" i="11" l="1"/>
  <c r="V905" i="11"/>
  <c r="V906" i="11" l="1"/>
  <c r="T906" i="11"/>
  <c r="V907" i="11" l="1"/>
  <c r="T907" i="11"/>
  <c r="V908" i="11" l="1"/>
  <c r="T908" i="11"/>
  <c r="V909" i="11" l="1"/>
  <c r="T909" i="11"/>
  <c r="T910" i="11" l="1"/>
  <c r="V910" i="11"/>
  <c r="V911" i="11" l="1"/>
  <c r="T911" i="11"/>
  <c r="V912" i="11" l="1"/>
  <c r="T912" i="11"/>
  <c r="V913" i="11" l="1"/>
  <c r="T913" i="11"/>
  <c r="T914" i="11" l="1"/>
  <c r="V914" i="11"/>
  <c r="V915" i="11" l="1"/>
  <c r="T915" i="11"/>
  <c r="T916" i="11" l="1"/>
  <c r="V916" i="11"/>
  <c r="V917" i="11" l="1"/>
  <c r="T917" i="11"/>
  <c r="V918" i="11" l="1"/>
  <c r="T918" i="11"/>
  <c r="T919" i="11" l="1"/>
  <c r="V919" i="11"/>
  <c r="V920" i="11" l="1"/>
  <c r="T920" i="11"/>
  <c r="T921" i="11" l="1"/>
  <c r="V921" i="11"/>
  <c r="V922" i="11" l="1"/>
  <c r="T922" i="11"/>
  <c r="V923" i="11" l="1"/>
  <c r="T923" i="11"/>
  <c r="T924" i="11" l="1"/>
  <c r="V924" i="11"/>
  <c r="T925" i="11" l="1"/>
  <c r="V925" i="11"/>
  <c r="V926" i="11" l="1"/>
  <c r="T926" i="11"/>
  <c r="T927" i="11" l="1"/>
  <c r="V927" i="11"/>
  <c r="T928" i="11" l="1"/>
  <c r="V928" i="11"/>
  <c r="V929" i="11" l="1"/>
  <c r="T929" i="11"/>
  <c r="V930" i="11" l="1"/>
  <c r="T930" i="11"/>
  <c r="V931" i="11" l="1"/>
  <c r="T931" i="11"/>
  <c r="V932" i="11" l="1"/>
  <c r="T932" i="11"/>
  <c r="V933" i="11" l="1"/>
  <c r="T933" i="11"/>
  <c r="V934" i="11" l="1"/>
  <c r="T934" i="11"/>
  <c r="T935" i="11" l="1"/>
  <c r="V935" i="11"/>
  <c r="T936" i="11" l="1"/>
  <c r="V936" i="11"/>
  <c r="T937" i="11" l="1"/>
  <c r="V937" i="11"/>
  <c r="V938" i="11" l="1"/>
  <c r="T938" i="11"/>
  <c r="V939" i="11" l="1"/>
  <c r="T939" i="11"/>
  <c r="T940" i="11" l="1"/>
  <c r="V940" i="11"/>
  <c r="V941" i="11" l="1"/>
  <c r="T941" i="11"/>
  <c r="V942" i="11" l="1"/>
  <c r="T942" i="11"/>
  <c r="T943" i="11" l="1"/>
  <c r="V943" i="11"/>
  <c r="T944" i="11" l="1"/>
  <c r="V944" i="11"/>
  <c r="T945" i="11" l="1"/>
  <c r="V945" i="11"/>
  <c r="V946" i="11" l="1"/>
  <c r="T946" i="11"/>
  <c r="V947" i="11" l="1"/>
  <c r="T947" i="11"/>
  <c r="V948" i="11" l="1"/>
  <c r="T948" i="11"/>
  <c r="V949" i="11" l="1"/>
  <c r="T949" i="11"/>
  <c r="V950" i="11" l="1"/>
  <c r="T950" i="11"/>
  <c r="V951" i="11" l="1"/>
  <c r="T951" i="11"/>
  <c r="T952" i="11" l="1"/>
  <c r="V952" i="11"/>
  <c r="T953" i="11" l="1"/>
  <c r="V953" i="11"/>
  <c r="T954" i="11" l="1"/>
  <c r="V954" i="11"/>
  <c r="V955" i="11" l="1"/>
  <c r="T955" i="11"/>
  <c r="T956" i="11" l="1"/>
  <c r="V956" i="11"/>
  <c r="T957" i="11" l="1"/>
  <c r="V957" i="11"/>
  <c r="T958" i="11" l="1"/>
  <c r="V958" i="11"/>
  <c r="T959" i="11" l="1"/>
  <c r="V959" i="11"/>
  <c r="V960" i="11" l="1"/>
  <c r="T960" i="11"/>
  <c r="V961" i="11" l="1"/>
  <c r="T961" i="11"/>
  <c r="T962" i="11" l="1"/>
  <c r="V962" i="11"/>
  <c r="V963" i="11" l="1"/>
  <c r="T963" i="11"/>
  <c r="T964" i="11" l="1"/>
  <c r="V964" i="11"/>
  <c r="T965" i="11" l="1"/>
  <c r="V965" i="11"/>
  <c r="V966" i="11" l="1"/>
  <c r="T966" i="11"/>
  <c r="T967" i="11" l="1"/>
  <c r="V967" i="11"/>
  <c r="V968" i="11" l="1"/>
  <c r="T968" i="11"/>
  <c r="V969" i="11" l="1"/>
  <c r="T969" i="11"/>
  <c r="T970" i="11" l="1"/>
  <c r="V970" i="11"/>
  <c r="T971" i="11" l="1"/>
  <c r="V971" i="11"/>
  <c r="V972" i="11" l="1"/>
  <c r="T972" i="11"/>
  <c r="V973" i="11" l="1"/>
  <c r="T973" i="11"/>
  <c r="V974" i="11" l="1"/>
  <c r="T974" i="11"/>
  <c r="T975" i="11" l="1"/>
  <c r="V975" i="11"/>
  <c r="T976" i="11" l="1"/>
  <c r="V976" i="11"/>
  <c r="T977" i="11" l="1"/>
  <c r="V977" i="11"/>
  <c r="V978" i="11" l="1"/>
  <c r="T978" i="11"/>
  <c r="T979" i="11" l="1"/>
  <c r="V979" i="11"/>
  <c r="T980" i="11" l="1"/>
  <c r="V980" i="11"/>
  <c r="V981" i="11" l="1"/>
  <c r="T981" i="11"/>
  <c r="T982" i="11" l="1"/>
  <c r="V982" i="11"/>
  <c r="V983" i="11" l="1"/>
  <c r="T983" i="11"/>
  <c r="V984" i="11" l="1"/>
  <c r="T984" i="11"/>
  <c r="V985" i="11" l="1"/>
  <c r="T985" i="11"/>
  <c r="V986" i="11" l="1"/>
  <c r="T986" i="11"/>
  <c r="V987" i="11" l="1"/>
  <c r="T987" i="11"/>
  <c r="V988" i="11" l="1"/>
  <c r="T988" i="11"/>
  <c r="T989" i="11" l="1"/>
  <c r="V989" i="11"/>
  <c r="T990" i="11" l="1"/>
  <c r="V990" i="11"/>
  <c r="T991" i="11" l="1"/>
  <c r="V991" i="11"/>
  <c r="T992" i="11" l="1"/>
  <c r="V992" i="11"/>
  <c r="V993" i="11" l="1"/>
  <c r="T993" i="11"/>
  <c r="T994" i="11" l="1"/>
  <c r="V994" i="11"/>
  <c r="T995" i="11" l="1"/>
  <c r="V995" i="11"/>
  <c r="T996" i="11" l="1"/>
  <c r="V996" i="11"/>
  <c r="T997" i="11" l="1"/>
  <c r="V997" i="11"/>
  <c r="T998" i="11" l="1"/>
  <c r="V998" i="11"/>
  <c r="T999" i="11" l="1"/>
  <c r="V999" i="11"/>
  <c r="T1000" i="11" l="1"/>
  <c r="V1000" i="11"/>
  <c r="T1001" i="11" l="1"/>
  <c r="V1001" i="11"/>
  <c r="V1002" i="11" l="1"/>
  <c r="T1002" i="11"/>
  <c r="V1003" i="11" l="1"/>
  <c r="T1003" i="11"/>
  <c r="T1004" i="11" l="1"/>
  <c r="V1004" i="11"/>
  <c r="T1005" i="11" l="1"/>
  <c r="V1005" i="11"/>
  <c r="V1006" i="11" l="1"/>
  <c r="T1006" i="11"/>
  <c r="T1007" i="11" l="1"/>
  <c r="V1007" i="11"/>
  <c r="T1008" i="11" l="1"/>
  <c r="V1008" i="11"/>
  <c r="T1009" i="11" l="1"/>
  <c r="V1009" i="11"/>
  <c r="V1010" i="11" l="1"/>
  <c r="T1010" i="11"/>
  <c r="V1011" i="11" l="1"/>
  <c r="T1011" i="11"/>
  <c r="V1012" i="11" l="1"/>
  <c r="W520" i="11" s="1"/>
  <c r="T1012" i="11"/>
  <c r="U435" i="11" s="1"/>
  <c r="W494" i="11" l="1"/>
  <c r="W286" i="11"/>
  <c r="W959" i="11"/>
  <c r="W836" i="11"/>
  <c r="W865" i="11"/>
  <c r="W35" i="11"/>
  <c r="W609" i="11"/>
  <c r="W270" i="11"/>
  <c r="W351" i="11"/>
  <c r="W510" i="11"/>
  <c r="W373" i="11"/>
  <c r="W818" i="11"/>
  <c r="W558" i="11"/>
  <c r="W750" i="11"/>
  <c r="W76" i="11"/>
  <c r="W966" i="11"/>
  <c r="W928" i="11"/>
  <c r="W327" i="11"/>
  <c r="W708" i="11"/>
  <c r="W884" i="11"/>
  <c r="W212" i="11"/>
  <c r="W887" i="11"/>
  <c r="W930" i="11"/>
  <c r="W169" i="11"/>
  <c r="W891" i="11"/>
  <c r="W193" i="11"/>
  <c r="W792" i="11"/>
  <c r="W28" i="11"/>
  <c r="W985" i="11"/>
  <c r="W394" i="11"/>
  <c r="W46" i="11"/>
  <c r="W931" i="11"/>
  <c r="W321" i="11"/>
  <c r="W981" i="11"/>
  <c r="W1067" i="11"/>
  <c r="W301" i="11"/>
  <c r="W437" i="11"/>
  <c r="W645" i="11"/>
  <c r="W1055" i="11"/>
  <c r="W400" i="11"/>
  <c r="W1058" i="11"/>
  <c r="W807" i="11"/>
  <c r="W176" i="11"/>
  <c r="W987" i="11"/>
  <c r="W393" i="11"/>
  <c r="W599" i="11"/>
  <c r="W87" i="11"/>
  <c r="W384" i="11"/>
  <c r="W661" i="11"/>
  <c r="W772" i="11"/>
  <c r="W626" i="11"/>
  <c r="U375" i="11"/>
  <c r="U450" i="11"/>
  <c r="W348" i="11"/>
  <c r="W60" i="11"/>
  <c r="W264" i="11"/>
  <c r="W798" i="11"/>
  <c r="W1000" i="11"/>
  <c r="W174" i="11"/>
  <c r="W939" i="11"/>
  <c r="W824" i="11"/>
  <c r="W344" i="11"/>
  <c r="W209" i="11"/>
  <c r="W722" i="11"/>
  <c r="W472" i="11"/>
  <c r="W892" i="11"/>
  <c r="W835" i="11"/>
  <c r="W354" i="11"/>
  <c r="W266" i="11"/>
  <c r="W99" i="11"/>
  <c r="W654" i="11"/>
  <c r="W668" i="11"/>
  <c r="W924" i="11"/>
  <c r="W387" i="11"/>
  <c r="W187" i="11"/>
  <c r="W505" i="11"/>
  <c r="W946" i="11"/>
  <c r="W864" i="11"/>
  <c r="W404" i="11"/>
  <c r="W322" i="11"/>
  <c r="W216" i="11"/>
  <c r="W43" i="11"/>
  <c r="W1048" i="11"/>
  <c r="W1077" i="11"/>
  <c r="W925" i="11"/>
  <c r="W353" i="11"/>
  <c r="W640" i="11"/>
  <c r="W41" i="11"/>
  <c r="W713" i="11"/>
  <c r="W8" i="11"/>
  <c r="W664" i="11"/>
  <c r="U927" i="11"/>
  <c r="U891" i="11"/>
  <c r="U994" i="11"/>
  <c r="U894" i="11"/>
  <c r="U67" i="11"/>
  <c r="W847" i="11"/>
  <c r="W383" i="11"/>
  <c r="W910" i="11"/>
  <c r="W886" i="11"/>
  <c r="W295" i="11"/>
  <c r="W417" i="11"/>
  <c r="W832" i="11"/>
  <c r="W272" i="11"/>
  <c r="W773" i="11"/>
  <c r="W839" i="11"/>
  <c r="W236" i="11"/>
  <c r="W564" i="11"/>
  <c r="W954" i="11"/>
  <c r="W898" i="11"/>
  <c r="W842" i="11"/>
  <c r="W409" i="11"/>
  <c r="W360" i="11"/>
  <c r="W303" i="11"/>
  <c r="W224" i="11"/>
  <c r="W112" i="11"/>
  <c r="W15" i="11"/>
  <c r="W555" i="11"/>
  <c r="W537" i="11"/>
  <c r="W963" i="11"/>
  <c r="W899" i="11"/>
  <c r="W851" i="11"/>
  <c r="W795" i="11"/>
  <c r="W362" i="11"/>
  <c r="W273" i="11"/>
  <c r="W133" i="11"/>
  <c r="W506" i="11"/>
  <c r="W757" i="11"/>
  <c r="W941" i="11"/>
  <c r="W796" i="11"/>
  <c r="W261" i="11"/>
  <c r="W586" i="11"/>
  <c r="W967" i="11"/>
  <c r="W881" i="11"/>
  <c r="W800" i="11"/>
  <c r="W341" i="11"/>
  <c r="W256" i="11"/>
  <c r="W89" i="11"/>
  <c r="W660" i="11"/>
  <c r="W1060" i="11"/>
  <c r="W956" i="11"/>
  <c r="W786" i="11"/>
  <c r="W61" i="11"/>
  <c r="W125" i="11"/>
  <c r="W442" i="11"/>
  <c r="W22" i="11"/>
  <c r="W705" i="11"/>
  <c r="U799" i="11"/>
  <c r="U334" i="11"/>
  <c r="U814" i="11"/>
  <c r="U1003" i="11"/>
  <c r="U181" i="11"/>
  <c r="U122" i="11"/>
  <c r="U400" i="11"/>
  <c r="U847" i="11"/>
  <c r="U406" i="11"/>
  <c r="W252" i="11"/>
  <c r="W822" i="11"/>
  <c r="W531" i="11"/>
  <c r="W155" i="11"/>
  <c r="W809" i="11"/>
  <c r="W993" i="11"/>
  <c r="W888" i="11"/>
  <c r="W402" i="11"/>
  <c r="W279" i="11"/>
  <c r="W96" i="11"/>
  <c r="W571" i="11"/>
  <c r="W945" i="11"/>
  <c r="W403" i="11"/>
  <c r="W943" i="11"/>
  <c r="W1004" i="11"/>
  <c r="W1007" i="11"/>
  <c r="W951" i="11"/>
  <c r="W325" i="11"/>
  <c r="W572" i="11"/>
  <c r="W926" i="11"/>
  <c r="W302" i="11"/>
  <c r="W604" i="11"/>
  <c r="W935" i="11"/>
  <c r="W309" i="11"/>
  <c r="W467" i="11"/>
  <c r="W969" i="11"/>
  <c r="W903" i="11"/>
  <c r="W857" i="11"/>
  <c r="W799" i="11"/>
  <c r="W369" i="11"/>
  <c r="W312" i="11"/>
  <c r="W263" i="11"/>
  <c r="W145" i="11"/>
  <c r="W29" i="11"/>
  <c r="W553" i="11"/>
  <c r="W525" i="11"/>
  <c r="W980" i="11"/>
  <c r="W923" i="11"/>
  <c r="W859" i="11"/>
  <c r="W802" i="11"/>
  <c r="W388" i="11"/>
  <c r="W306" i="11"/>
  <c r="W194" i="11"/>
  <c r="W21" i="11"/>
  <c r="W616" i="11"/>
  <c r="W973" i="11"/>
  <c r="W845" i="11"/>
  <c r="W298" i="11"/>
  <c r="W619" i="11"/>
  <c r="W990" i="11"/>
  <c r="W904" i="11"/>
  <c r="W819" i="11"/>
  <c r="W366" i="11"/>
  <c r="W277" i="11"/>
  <c r="W131" i="11"/>
  <c r="W523" i="11"/>
  <c r="W497" i="11"/>
  <c r="W989" i="11"/>
  <c r="W849" i="11"/>
  <c r="W191" i="11"/>
  <c r="W211" i="11"/>
  <c r="W574" i="11"/>
  <c r="W109" i="11"/>
  <c r="W716" i="11"/>
  <c r="W478" i="11"/>
  <c r="U149" i="11"/>
  <c r="U76" i="11"/>
  <c r="U316" i="11"/>
  <c r="U295" i="11"/>
  <c r="U84" i="11"/>
  <c r="W896" i="11"/>
  <c r="W855" i="11"/>
  <c r="W812" i="11"/>
  <c r="W396" i="11"/>
  <c r="W358" i="11"/>
  <c r="W317" i="11"/>
  <c r="W268" i="11"/>
  <c r="W199" i="11"/>
  <c r="W121" i="11"/>
  <c r="W25" i="11"/>
  <c r="W768" i="11"/>
  <c r="W734" i="11"/>
  <c r="W1081" i="11"/>
  <c r="W994" i="11"/>
  <c r="W975" i="11"/>
  <c r="W949" i="11"/>
  <c r="W927" i="11"/>
  <c r="W909" i="11"/>
  <c r="W885" i="11"/>
  <c r="W866" i="11"/>
  <c r="W846" i="11"/>
  <c r="W821" i="11"/>
  <c r="W801" i="11"/>
  <c r="W411" i="11"/>
  <c r="W389" i="11"/>
  <c r="W368" i="11"/>
  <c r="W349" i="11"/>
  <c r="W326" i="11"/>
  <c r="W308" i="11"/>
  <c r="W284" i="11"/>
  <c r="W260" i="11"/>
  <c r="W226" i="11"/>
  <c r="W186" i="11"/>
  <c r="W139" i="11"/>
  <c r="W100" i="11"/>
  <c r="W57" i="11"/>
  <c r="W751" i="11"/>
  <c r="W540" i="11"/>
  <c r="W465" i="11"/>
  <c r="W588" i="11"/>
  <c r="W675" i="11"/>
  <c r="W633" i="11"/>
  <c r="W731" i="11"/>
  <c r="W480" i="11"/>
  <c r="W592" i="11"/>
  <c r="W992" i="11"/>
  <c r="W960" i="11"/>
  <c r="W929" i="11"/>
  <c r="W895" i="11"/>
  <c r="W862" i="11"/>
  <c r="W803" i="11"/>
  <c r="W367" i="11"/>
  <c r="W304" i="11"/>
  <c r="W222" i="11"/>
  <c r="W92" i="11"/>
  <c r="W570" i="11"/>
  <c r="W720" i="11"/>
  <c r="W230" i="11"/>
  <c r="W146" i="11"/>
  <c r="W59" i="11"/>
  <c r="W501" i="11"/>
  <c r="W688" i="11"/>
  <c r="W663" i="11"/>
  <c r="W749" i="11"/>
  <c r="W217" i="11"/>
  <c r="W128" i="11"/>
  <c r="W47" i="11"/>
  <c r="W1056" i="11"/>
  <c r="W486" i="11"/>
  <c r="W629" i="11"/>
  <c r="W676" i="11"/>
  <c r="W546" i="11"/>
  <c r="W771" i="11"/>
  <c r="W1084" i="11"/>
  <c r="U921" i="11"/>
  <c r="U963" i="11"/>
  <c r="U813" i="11"/>
  <c r="U262" i="11"/>
  <c r="U879" i="11"/>
  <c r="U934" i="11"/>
  <c r="U408" i="11"/>
  <c r="U187" i="11"/>
  <c r="U895" i="11"/>
  <c r="U464" i="11"/>
  <c r="U877" i="11"/>
  <c r="U357" i="11"/>
  <c r="U7" i="11"/>
  <c r="U920" i="11"/>
  <c r="U808" i="11"/>
  <c r="U322" i="11"/>
  <c r="U210" i="11"/>
  <c r="U98" i="11"/>
  <c r="U421" i="11"/>
  <c r="U168" i="11"/>
  <c r="U209" i="11"/>
  <c r="W974" i="11"/>
  <c r="W122" i="11"/>
  <c r="W452" i="11"/>
  <c r="W287" i="11"/>
  <c r="W922" i="11"/>
  <c r="W390" i="11"/>
  <c r="W141" i="11"/>
  <c r="W762" i="11"/>
  <c r="W894" i="11"/>
  <c r="W334" i="11"/>
  <c r="W93" i="11"/>
  <c r="W504" i="11"/>
  <c r="W873" i="11"/>
  <c r="W342" i="11"/>
  <c r="W107" i="11"/>
  <c r="W1002" i="11"/>
  <c r="W961" i="11"/>
  <c r="W920" i="11"/>
  <c r="W871" i="11"/>
  <c r="W833" i="11"/>
  <c r="W794" i="11"/>
  <c r="W377" i="11"/>
  <c r="W335" i="11"/>
  <c r="W296" i="11"/>
  <c r="W240" i="11"/>
  <c r="W158" i="11"/>
  <c r="W79" i="11"/>
  <c r="W542" i="11"/>
  <c r="W632" i="11"/>
  <c r="W589" i="11"/>
  <c r="W995" i="11"/>
  <c r="W955" i="11"/>
  <c r="W913" i="11"/>
  <c r="W867" i="11"/>
  <c r="W826" i="11"/>
  <c r="W788" i="11"/>
  <c r="W370" i="11"/>
  <c r="W329" i="11"/>
  <c r="W291" i="11"/>
  <c r="W227" i="11"/>
  <c r="W149" i="11"/>
  <c r="W68" i="11"/>
  <c r="W614" i="11"/>
  <c r="W548" i="11"/>
  <c r="W694" i="11"/>
  <c r="W988" i="11"/>
  <c r="W948" i="11"/>
  <c r="W911" i="11"/>
  <c r="W861" i="11"/>
  <c r="W823" i="11"/>
  <c r="W413" i="11"/>
  <c r="W364" i="11"/>
  <c r="W324" i="11"/>
  <c r="W285" i="11"/>
  <c r="W219" i="11"/>
  <c r="W136" i="11"/>
  <c r="W56" i="11"/>
  <c r="W567" i="11"/>
  <c r="W530" i="11"/>
  <c r="W566" i="11"/>
  <c r="W997" i="11"/>
  <c r="W979" i="11"/>
  <c r="W958" i="11"/>
  <c r="W934" i="11"/>
  <c r="W917" i="11"/>
  <c r="W893" i="11"/>
  <c r="W874" i="11"/>
  <c r="W850" i="11"/>
  <c r="W830" i="11"/>
  <c r="W806" i="11"/>
  <c r="W416" i="11"/>
  <c r="W398" i="11"/>
  <c r="W375" i="11"/>
  <c r="W352" i="11"/>
  <c r="W333" i="11"/>
  <c r="W310" i="11"/>
  <c r="W288" i="11"/>
  <c r="W269" i="11"/>
  <c r="W234" i="11"/>
  <c r="W195" i="11"/>
  <c r="W152" i="11"/>
  <c r="W106" i="11"/>
  <c r="W67" i="11"/>
  <c r="W27" i="11"/>
  <c r="W1051" i="11"/>
  <c r="W585" i="11"/>
  <c r="W579" i="11"/>
  <c r="W695" i="11"/>
  <c r="W593" i="11"/>
  <c r="W1089" i="11"/>
  <c r="W454" i="11"/>
  <c r="W623" i="11"/>
  <c r="W1008" i="11"/>
  <c r="W970" i="11"/>
  <c r="W938" i="11"/>
  <c r="W907" i="11"/>
  <c r="W876" i="11"/>
  <c r="W815" i="11"/>
  <c r="W382" i="11"/>
  <c r="W318" i="11"/>
  <c r="W253" i="11"/>
  <c r="W126" i="11"/>
  <c r="W514" i="11"/>
  <c r="W657" i="11"/>
  <c r="W250" i="11"/>
  <c r="W167" i="11"/>
  <c r="W84" i="11"/>
  <c r="W780" i="11"/>
  <c r="W591" i="11"/>
  <c r="W725" i="11"/>
  <c r="W1054" i="11"/>
  <c r="W237" i="11"/>
  <c r="W154" i="11"/>
  <c r="W64" i="11"/>
  <c r="W672" i="11"/>
  <c r="W580" i="11"/>
  <c r="W491" i="11"/>
  <c r="W519" i="11"/>
  <c r="W687" i="11"/>
  <c r="W685" i="11"/>
  <c r="W655" i="11"/>
  <c r="U997" i="11"/>
  <c r="U845" i="11"/>
  <c r="U329" i="11"/>
  <c r="U482" i="11"/>
  <c r="U970" i="11"/>
  <c r="U822" i="11"/>
  <c r="U282" i="11"/>
  <c r="U957" i="11"/>
  <c r="U289" i="11"/>
  <c r="U916" i="11"/>
  <c r="U396" i="11"/>
  <c r="U141" i="11"/>
  <c r="U946" i="11"/>
  <c r="U836" i="11"/>
  <c r="U356" i="11"/>
  <c r="U236" i="11"/>
  <c r="U127" i="11"/>
  <c r="U493" i="11"/>
  <c r="U250" i="11"/>
  <c r="U292" i="11"/>
  <c r="U475" i="11"/>
  <c r="W339" i="11"/>
  <c r="W300" i="11"/>
  <c r="W257" i="11"/>
  <c r="W162" i="11"/>
  <c r="W85" i="11"/>
  <c r="W620" i="11"/>
  <c r="W729" i="11"/>
  <c r="W429" i="11"/>
  <c r="W718" i="11"/>
  <c r="W957" i="11"/>
  <c r="W916" i="11"/>
  <c r="W877" i="11"/>
  <c r="W829" i="11"/>
  <c r="W791" i="11"/>
  <c r="W381" i="11"/>
  <c r="W331" i="11"/>
  <c r="W293" i="11"/>
  <c r="W247" i="11"/>
  <c r="W153" i="11"/>
  <c r="W74" i="11"/>
  <c r="W631" i="11"/>
  <c r="W569" i="11"/>
  <c r="W693" i="11"/>
  <c r="W1009" i="11"/>
  <c r="W982" i="11"/>
  <c r="W962" i="11"/>
  <c r="W942" i="11"/>
  <c r="W918" i="11"/>
  <c r="W897" i="11"/>
  <c r="W879" i="11"/>
  <c r="W853" i="11"/>
  <c r="W834" i="11"/>
  <c r="W814" i="11"/>
  <c r="W789" i="11"/>
  <c r="W399" i="11"/>
  <c r="W380" i="11"/>
  <c r="W357" i="11"/>
  <c r="W337" i="11"/>
  <c r="W316" i="11"/>
  <c r="W294" i="11"/>
  <c r="W274" i="11"/>
  <c r="W251" i="11"/>
  <c r="W200" i="11"/>
  <c r="W163" i="11"/>
  <c r="W123" i="11"/>
  <c r="W73" i="11"/>
  <c r="W34" i="11"/>
  <c r="W696" i="11"/>
  <c r="W433" i="11"/>
  <c r="W615" i="11"/>
  <c r="W778" i="11"/>
  <c r="W1090" i="11"/>
  <c r="W436" i="11"/>
  <c r="W1061" i="11"/>
  <c r="W1083" i="11"/>
  <c r="W12" i="11"/>
  <c r="W976" i="11"/>
  <c r="W944" i="11"/>
  <c r="W912" i="11"/>
  <c r="W880" i="11"/>
  <c r="W831" i="11"/>
  <c r="W397" i="11"/>
  <c r="W336" i="11"/>
  <c r="W271" i="11"/>
  <c r="W157" i="11"/>
  <c r="W32" i="11"/>
  <c r="W500" i="11"/>
  <c r="W464" i="11"/>
  <c r="W185" i="11"/>
  <c r="W104" i="11"/>
  <c r="W19" i="11"/>
  <c r="W550" i="11"/>
  <c r="W606" i="11"/>
  <c r="W1085" i="11"/>
  <c r="W559" i="11"/>
  <c r="W172" i="11"/>
  <c r="W90" i="11"/>
  <c r="W759" i="11"/>
  <c r="W575" i="11"/>
  <c r="W737" i="11"/>
  <c r="W1065" i="11"/>
  <c r="W450" i="11"/>
  <c r="W775" i="11"/>
  <c r="W760" i="11"/>
  <c r="W684" i="11"/>
  <c r="U276" i="11"/>
  <c r="U884" i="11"/>
  <c r="U367" i="11"/>
  <c r="U54" i="11"/>
  <c r="U1004" i="11"/>
  <c r="U854" i="11"/>
  <c r="U335" i="11"/>
  <c r="U452" i="11"/>
  <c r="U377" i="11"/>
  <c r="U958" i="11"/>
  <c r="U803" i="11"/>
  <c r="U254" i="11"/>
  <c r="U982" i="11"/>
  <c r="U860" i="11"/>
  <c r="U379" i="11"/>
  <c r="U268" i="11"/>
  <c r="U150" i="11"/>
  <c r="U39" i="11"/>
  <c r="U299" i="11"/>
  <c r="U445" i="11"/>
  <c r="U37" i="11"/>
  <c r="W507" i="11"/>
  <c r="W1068" i="11"/>
  <c r="W1080" i="11"/>
  <c r="W704" i="11"/>
  <c r="W481" i="11"/>
  <c r="W1059" i="11"/>
  <c r="W562" i="11"/>
  <c r="W556" i="11"/>
  <c r="W692" i="11"/>
  <c r="W532" i="11"/>
  <c r="W447" i="11"/>
  <c r="W732" i="11"/>
  <c r="W996" i="11"/>
  <c r="W978" i="11"/>
  <c r="W964" i="11"/>
  <c r="W950" i="11"/>
  <c r="W932" i="11"/>
  <c r="W914" i="11"/>
  <c r="W900" i="11"/>
  <c r="W882" i="11"/>
  <c r="W868" i="11"/>
  <c r="W852" i="11"/>
  <c r="W838" i="11"/>
  <c r="W820" i="11"/>
  <c r="W804" i="11"/>
  <c r="W787" i="11"/>
  <c r="W405" i="11"/>
  <c r="W385" i="11"/>
  <c r="W372" i="11"/>
  <c r="W355" i="11"/>
  <c r="W338" i="11"/>
  <c r="W323" i="11"/>
  <c r="W305" i="11"/>
  <c r="W290" i="11"/>
  <c r="W276" i="11"/>
  <c r="W259" i="11"/>
  <c r="W228" i="11"/>
  <c r="W198" i="11"/>
  <c r="W165" i="11"/>
  <c r="W134" i="11"/>
  <c r="W102" i="11"/>
  <c r="W69" i="11"/>
  <c r="W37" i="11"/>
  <c r="W529" i="11"/>
  <c r="W733" i="11"/>
  <c r="W652" i="11"/>
  <c r="W724" i="11"/>
  <c r="W707" i="11"/>
  <c r="W673" i="11"/>
  <c r="W758" i="11"/>
  <c r="W1078" i="11"/>
  <c r="W258" i="11"/>
  <c r="W235" i="11"/>
  <c r="W215" i="11"/>
  <c r="W197" i="11"/>
  <c r="W171" i="11"/>
  <c r="W151" i="11"/>
  <c r="W129" i="11"/>
  <c r="W108" i="11"/>
  <c r="W88" i="11"/>
  <c r="W66" i="11"/>
  <c r="W45" i="11"/>
  <c r="W23" i="11"/>
  <c r="W487" i="11"/>
  <c r="W526" i="11"/>
  <c r="W719" i="11"/>
  <c r="W650" i="11"/>
  <c r="W541" i="11"/>
  <c r="W738" i="11"/>
  <c r="W710" i="11"/>
  <c r="W1079" i="11"/>
  <c r="W479" i="11"/>
  <c r="W568" i="11"/>
  <c r="W1070" i="11"/>
  <c r="W658" i="11"/>
  <c r="W502" i="11"/>
  <c r="W513" i="11"/>
  <c r="W434" i="11"/>
  <c r="W740" i="11"/>
  <c r="W241" i="11"/>
  <c r="W221" i="11"/>
  <c r="W203" i="11"/>
  <c r="W180" i="11"/>
  <c r="W159" i="11"/>
  <c r="W135" i="11"/>
  <c r="W114" i="11"/>
  <c r="W94" i="11"/>
  <c r="W72" i="11"/>
  <c r="W50" i="11"/>
  <c r="W30" i="11"/>
  <c r="W743" i="11"/>
  <c r="W605" i="11"/>
  <c r="W1072" i="11"/>
  <c r="W430" i="11"/>
  <c r="W659" i="11"/>
  <c r="W441" i="11"/>
  <c r="W498" i="11"/>
  <c r="W739" i="11"/>
  <c r="W712" i="11"/>
  <c r="W782" i="11"/>
  <c r="W521" i="11"/>
  <c r="W552" i="11"/>
  <c r="W727" i="11"/>
  <c r="W767" i="11"/>
  <c r="W735" i="11"/>
  <c r="W711" i="11"/>
  <c r="W697" i="11"/>
  <c r="W439" i="11"/>
  <c r="W706" i="11"/>
  <c r="W545" i="11"/>
  <c r="W744" i="11"/>
  <c r="W730" i="11"/>
  <c r="W7" i="11"/>
  <c r="W783" i="11"/>
  <c r="W517" i="11"/>
  <c r="W13" i="11"/>
  <c r="W538" i="11"/>
  <c r="W443" i="11"/>
  <c r="U979" i="11"/>
  <c r="U818" i="11"/>
  <c r="U313" i="11"/>
  <c r="U487" i="11"/>
  <c r="U971" i="11"/>
  <c r="U933" i="11"/>
  <c r="U893" i="11"/>
  <c r="U852" i="11"/>
  <c r="U821" i="11"/>
  <c r="U414" i="11"/>
  <c r="U370" i="11"/>
  <c r="U336" i="11"/>
  <c r="U304" i="11"/>
  <c r="U182" i="11"/>
  <c r="U70" i="11"/>
  <c r="U447" i="11"/>
  <c r="U889" i="11"/>
  <c r="U365" i="11"/>
  <c r="U82" i="11"/>
  <c r="U976" i="11"/>
  <c r="U938" i="11"/>
  <c r="U905" i="11"/>
  <c r="U866" i="11"/>
  <c r="U827" i="11"/>
  <c r="U789" i="11"/>
  <c r="U378" i="11"/>
  <c r="U346" i="11"/>
  <c r="U311" i="11"/>
  <c r="U202" i="11"/>
  <c r="U89" i="11"/>
  <c r="U473" i="11"/>
  <c r="U986" i="11"/>
  <c r="U906" i="11"/>
  <c r="U840" i="11"/>
  <c r="U380" i="11"/>
  <c r="U315" i="11"/>
  <c r="U114" i="11"/>
  <c r="U999" i="11"/>
  <c r="U960" i="11"/>
  <c r="U932" i="11"/>
  <c r="U888" i="11"/>
  <c r="U848" i="11"/>
  <c r="U812" i="11"/>
  <c r="U402" i="11"/>
  <c r="U371" i="11"/>
  <c r="U332" i="11"/>
  <c r="U273" i="11"/>
  <c r="U157" i="11"/>
  <c r="U60" i="11"/>
  <c r="U501" i="11"/>
  <c r="U984" i="11"/>
  <c r="U955" i="11"/>
  <c r="U923" i="11"/>
  <c r="U899" i="11"/>
  <c r="U871" i="11"/>
  <c r="U841" i="11"/>
  <c r="U811" i="11"/>
  <c r="U792" i="11"/>
  <c r="U386" i="11"/>
  <c r="U360" i="11"/>
  <c r="U330" i="11"/>
  <c r="U298" i="11"/>
  <c r="U274" i="11"/>
  <c r="U248" i="11"/>
  <c r="U215" i="11"/>
  <c r="U185" i="11"/>
  <c r="U161" i="11"/>
  <c r="U130" i="11"/>
  <c r="U104" i="11"/>
  <c r="U73" i="11"/>
  <c r="U44" i="11"/>
  <c r="U19" i="11"/>
  <c r="U420" i="11"/>
  <c r="U417" i="11"/>
  <c r="U494" i="11"/>
  <c r="U275" i="11"/>
  <c r="U190" i="11"/>
  <c r="U103" i="11"/>
  <c r="U20" i="11"/>
  <c r="U431" i="11"/>
  <c r="U228" i="11"/>
  <c r="U143" i="11"/>
  <c r="U57" i="11"/>
  <c r="U1010" i="11"/>
  <c r="U1012" i="11"/>
  <c r="U1008" i="11"/>
  <c r="U11" i="11"/>
  <c r="U437" i="11"/>
  <c r="U496" i="11"/>
  <c r="U433" i="11"/>
  <c r="U492" i="11"/>
  <c r="U495" i="11"/>
  <c r="U451" i="11"/>
  <c r="U32" i="11"/>
  <c r="U45" i="11"/>
  <c r="U62" i="11"/>
  <c r="U80" i="11"/>
  <c r="U95" i="11"/>
  <c r="U108" i="11"/>
  <c r="U123" i="11"/>
  <c r="U144" i="11"/>
  <c r="U158" i="11"/>
  <c r="U174" i="11"/>
  <c r="U188" i="11"/>
  <c r="U203" i="11"/>
  <c r="U222" i="11"/>
  <c r="U237" i="11"/>
  <c r="U253" i="11"/>
  <c r="U270" i="11"/>
  <c r="U285" i="11"/>
  <c r="U10" i="11"/>
  <c r="U453" i="11"/>
  <c r="U456" i="11"/>
  <c r="U423" i="11"/>
  <c r="U13" i="11"/>
  <c r="U432" i="11"/>
  <c r="U15" i="11"/>
  <c r="U30" i="11"/>
  <c r="U48" i="11"/>
  <c r="U63" i="11"/>
  <c r="U79" i="11"/>
  <c r="U99" i="11"/>
  <c r="U111" i="11"/>
  <c r="U125" i="11"/>
  <c r="U145" i="11"/>
  <c r="U163" i="11"/>
  <c r="U177" i="11"/>
  <c r="U192" i="11"/>
  <c r="U206" i="11"/>
  <c r="U224" i="11"/>
  <c r="U239" i="11"/>
  <c r="U255" i="11"/>
  <c r="U269" i="11"/>
  <c r="U290" i="11"/>
  <c r="U12" i="11"/>
  <c r="U474" i="11"/>
  <c r="U422" i="11"/>
  <c r="U479" i="11"/>
  <c r="U441" i="11"/>
  <c r="U418" i="11"/>
  <c r="U8" i="11"/>
  <c r="U31" i="11"/>
  <c r="U47" i="11"/>
  <c r="U64" i="11"/>
  <c r="U77" i="11"/>
  <c r="U94" i="11"/>
  <c r="U110" i="11"/>
  <c r="U128" i="11"/>
  <c r="U142" i="11"/>
  <c r="U159" i="11"/>
  <c r="U176" i="11"/>
  <c r="U191" i="11"/>
  <c r="U207" i="11"/>
  <c r="U221" i="11"/>
  <c r="U240" i="11"/>
  <c r="U258" i="11"/>
  <c r="U271" i="11"/>
  <c r="U288" i="11"/>
  <c r="U301" i="11"/>
  <c r="U321" i="11"/>
  <c r="U333" i="11"/>
  <c r="U351" i="11"/>
  <c r="U366" i="11"/>
  <c r="U383" i="11"/>
  <c r="U398" i="11"/>
  <c r="U416" i="11"/>
  <c r="U801" i="11"/>
  <c r="U817" i="11"/>
  <c r="U831" i="11"/>
  <c r="U850" i="11"/>
  <c r="U865" i="11"/>
  <c r="U878" i="11"/>
  <c r="U898" i="11"/>
  <c r="U912" i="11"/>
  <c r="U930" i="11"/>
  <c r="U947" i="11"/>
  <c r="U959" i="11"/>
  <c r="U978" i="11"/>
  <c r="U992" i="11"/>
  <c r="U9" i="11"/>
  <c r="U430" i="11"/>
  <c r="U46" i="11"/>
  <c r="U112" i="11"/>
  <c r="U173" i="11"/>
  <c r="U238" i="11"/>
  <c r="U297" i="11"/>
  <c r="U319" i="11"/>
  <c r="U343" i="11"/>
  <c r="U364" i="11"/>
  <c r="U385" i="11"/>
  <c r="U405" i="11"/>
  <c r="U795" i="11"/>
  <c r="U820" i="11"/>
  <c r="U839" i="11"/>
  <c r="U861" i="11"/>
  <c r="U882" i="11"/>
  <c r="U903" i="11"/>
  <c r="U925" i="11"/>
  <c r="U945" i="11"/>
  <c r="U969" i="11"/>
  <c r="U988" i="11"/>
  <c r="U504" i="11"/>
  <c r="U51" i="11"/>
  <c r="U178" i="11"/>
  <c r="U302" i="11"/>
  <c r="U344" i="11"/>
  <c r="U397" i="11"/>
  <c r="U810" i="11"/>
  <c r="U851" i="11"/>
  <c r="U886" i="11"/>
  <c r="U926" i="11"/>
  <c r="U967" i="11"/>
  <c r="U1006" i="11"/>
  <c r="U483" i="11"/>
  <c r="U42" i="11"/>
  <c r="U105" i="11"/>
  <c r="U167" i="11"/>
  <c r="U234" i="11"/>
  <c r="U296" i="11"/>
  <c r="U320" i="11"/>
  <c r="U339" i="11"/>
  <c r="U361" i="11"/>
  <c r="U384" i="11"/>
  <c r="U404" i="11"/>
  <c r="U796" i="11"/>
  <c r="U816" i="11"/>
  <c r="U838" i="11"/>
  <c r="U858" i="11"/>
  <c r="U880" i="11"/>
  <c r="U901" i="11"/>
  <c r="U922" i="11"/>
  <c r="U944" i="11"/>
  <c r="U968" i="11"/>
  <c r="U989" i="11"/>
  <c r="U503" i="11"/>
  <c r="U193" i="11"/>
  <c r="U354" i="11"/>
  <c r="U804" i="11"/>
  <c r="U911" i="11"/>
  <c r="U990" i="11"/>
  <c r="U466" i="11"/>
  <c r="U38" i="11"/>
  <c r="U100" i="11"/>
  <c r="U166" i="11"/>
  <c r="U230" i="11"/>
  <c r="U293" i="11"/>
  <c r="U317" i="11"/>
  <c r="U338" i="11"/>
  <c r="U363" i="11"/>
  <c r="U381" i="11"/>
  <c r="U407" i="11"/>
  <c r="U793" i="11"/>
  <c r="U815" i="11"/>
  <c r="U837" i="11"/>
  <c r="U859" i="11"/>
  <c r="U881" i="11"/>
  <c r="U902" i="11"/>
  <c r="U924" i="11"/>
  <c r="U942" i="11"/>
  <c r="U964" i="11"/>
  <c r="U985" i="11"/>
  <c r="U1009" i="11"/>
  <c r="U160" i="11"/>
  <c r="U328" i="11"/>
  <c r="U413" i="11"/>
  <c r="U844" i="11"/>
  <c r="U943" i="11"/>
  <c r="U471" i="11"/>
  <c r="U486" i="11"/>
  <c r="U463" i="11"/>
  <c r="U429" i="11"/>
  <c r="U505" i="11"/>
  <c r="U33" i="11"/>
  <c r="U52" i="11"/>
  <c r="U72" i="11"/>
  <c r="U96" i="11"/>
  <c r="U118" i="11"/>
  <c r="U136" i="11"/>
  <c r="U162" i="11"/>
  <c r="U184" i="11"/>
  <c r="U201" i="11"/>
  <c r="U227" i="11"/>
  <c r="U245" i="11"/>
  <c r="U267" i="11"/>
  <c r="U286" i="11"/>
  <c r="U425" i="11"/>
  <c r="U443" i="11"/>
  <c r="U497" i="11"/>
  <c r="U436" i="11"/>
  <c r="U442" i="11"/>
  <c r="U35" i="11"/>
  <c r="U56" i="11"/>
  <c r="U75" i="11"/>
  <c r="U101" i="11"/>
  <c r="U120" i="11"/>
  <c r="U140" i="11"/>
  <c r="U164" i="11"/>
  <c r="U183" i="11"/>
  <c r="U205" i="11"/>
  <c r="U229" i="11"/>
  <c r="U247" i="11"/>
  <c r="U266" i="11"/>
  <c r="U294" i="11"/>
  <c r="U427" i="11"/>
  <c r="U478" i="11"/>
  <c r="U438" i="11"/>
  <c r="U481" i="11"/>
  <c r="U500" i="11"/>
  <c r="U491" i="11"/>
  <c r="U24" i="11"/>
  <c r="U49" i="11"/>
  <c r="U69" i="11"/>
  <c r="U90" i="11"/>
  <c r="U113" i="11"/>
  <c r="U137" i="11"/>
  <c r="U151" i="11"/>
  <c r="U175" i="11"/>
  <c r="U197" i="11"/>
  <c r="U217" i="11"/>
  <c r="U241" i="11"/>
  <c r="U261" i="11"/>
  <c r="U284" i="11"/>
  <c r="U502" i="11"/>
  <c r="U467" i="11"/>
  <c r="U449" i="11"/>
  <c r="U507" i="11"/>
  <c r="U461" i="11"/>
  <c r="U27" i="11"/>
  <c r="U50" i="11"/>
  <c r="U74" i="11"/>
  <c r="U93" i="11"/>
  <c r="U116" i="11"/>
  <c r="U135" i="11"/>
  <c r="U156" i="11"/>
  <c r="U180" i="11"/>
  <c r="U199" i="11"/>
  <c r="U220" i="11"/>
  <c r="U244" i="11"/>
  <c r="U263" i="11"/>
  <c r="U283" i="11"/>
  <c r="U458" i="11"/>
  <c r="U455" i="11"/>
  <c r="U506" i="11"/>
  <c r="U489" i="11"/>
  <c r="U460" i="11"/>
  <c r="U28" i="11"/>
  <c r="U53" i="11"/>
  <c r="U71" i="11"/>
  <c r="U91" i="11"/>
  <c r="U115" i="11"/>
  <c r="U134" i="11"/>
  <c r="U155" i="11"/>
  <c r="U179" i="11"/>
  <c r="U200" i="11"/>
  <c r="U218" i="11"/>
  <c r="U242" i="11"/>
  <c r="U264" i="11"/>
  <c r="U281" i="11"/>
  <c r="U307" i="11"/>
  <c r="U327" i="11"/>
  <c r="U347" i="11"/>
  <c r="U373" i="11"/>
  <c r="U390" i="11"/>
  <c r="U412" i="11"/>
  <c r="U802" i="11"/>
  <c r="U825" i="11"/>
  <c r="U846" i="11"/>
  <c r="U872" i="11"/>
  <c r="U887" i="11"/>
  <c r="U907" i="11"/>
  <c r="U929" i="11"/>
  <c r="U954" i="11"/>
  <c r="U972" i="11"/>
  <c r="U996" i="11"/>
  <c r="U448" i="11"/>
  <c r="U29" i="11"/>
  <c r="U126" i="11"/>
  <c r="U208" i="11"/>
  <c r="U287" i="11"/>
  <c r="U324" i="11"/>
  <c r="U350" i="11"/>
  <c r="U382" i="11"/>
  <c r="U411" i="11"/>
  <c r="U807" i="11"/>
  <c r="U835" i="11"/>
  <c r="U864" i="11"/>
  <c r="U892" i="11"/>
  <c r="U918" i="11"/>
  <c r="U950" i="11"/>
  <c r="U977" i="11"/>
  <c r="U1007" i="11"/>
  <c r="U65" i="11"/>
  <c r="U243" i="11"/>
  <c r="U341" i="11"/>
  <c r="U401" i="11"/>
  <c r="U829" i="11"/>
  <c r="U873" i="11"/>
  <c r="U937" i="11"/>
  <c r="U995" i="11"/>
  <c r="U485" i="11"/>
  <c r="U58" i="11"/>
  <c r="U138" i="11"/>
  <c r="U219" i="11"/>
  <c r="U303" i="11"/>
  <c r="U331" i="11"/>
  <c r="U358" i="11"/>
  <c r="U392" i="11"/>
  <c r="U415" i="11"/>
  <c r="U809" i="11"/>
  <c r="U842" i="11"/>
  <c r="U869" i="11"/>
  <c r="U896" i="11"/>
  <c r="U928" i="11"/>
  <c r="U956" i="11"/>
  <c r="U981" i="11"/>
  <c r="U18" i="11"/>
  <c r="U306" i="11"/>
  <c r="U410" i="11"/>
  <c r="U931" i="11"/>
  <c r="U462" i="11"/>
  <c r="U22" i="11"/>
  <c r="U117" i="11"/>
  <c r="U198" i="11"/>
  <c r="U277" i="11"/>
  <c r="U323" i="11"/>
  <c r="U353" i="11"/>
  <c r="U376" i="11"/>
  <c r="U409" i="11"/>
  <c r="U806" i="11"/>
  <c r="U832" i="11"/>
  <c r="U862" i="11"/>
  <c r="U890" i="11"/>
  <c r="U919" i="11"/>
  <c r="U949" i="11"/>
  <c r="U974" i="11"/>
  <c r="U1002" i="11"/>
  <c r="U211" i="11"/>
  <c r="U369" i="11"/>
  <c r="U834" i="11"/>
  <c r="U962" i="11"/>
  <c r="U1011" i="11"/>
  <c r="U480" i="11"/>
  <c r="U428" i="11"/>
  <c r="U476" i="11"/>
  <c r="U490" i="11"/>
  <c r="U21" i="11"/>
  <c r="U40" i="11"/>
  <c r="U66" i="11"/>
  <c r="U83" i="11"/>
  <c r="U107" i="11"/>
  <c r="U129" i="11"/>
  <c r="U152" i="11"/>
  <c r="U171" i="11"/>
  <c r="U194" i="11"/>
  <c r="U213" i="11"/>
  <c r="U233" i="11"/>
  <c r="U256" i="11"/>
  <c r="U278" i="11"/>
  <c r="U14" i="11"/>
  <c r="U426" i="11"/>
  <c r="U499" i="11"/>
  <c r="U419" i="11"/>
  <c r="U457" i="11"/>
  <c r="U25" i="11"/>
  <c r="U43" i="11"/>
  <c r="U68" i="11"/>
  <c r="U88" i="11"/>
  <c r="U109" i="11"/>
  <c r="U132" i="11"/>
  <c r="U153" i="11"/>
  <c r="U172" i="11"/>
  <c r="U196" i="11"/>
  <c r="U216" i="11"/>
  <c r="U235" i="11"/>
  <c r="U260" i="11"/>
  <c r="W1012" i="11"/>
  <c r="W1006" i="11"/>
  <c r="W1010" i="11"/>
  <c r="W1005" i="11"/>
  <c r="W1046" i="11"/>
  <c r="W460" i="11"/>
  <c r="W683" i="11"/>
  <c r="W689" i="11"/>
  <c r="W466" i="11"/>
  <c r="W764" i="11"/>
  <c r="W582" i="11"/>
  <c r="W774" i="11"/>
  <c r="W628" i="11"/>
  <c r="W635" i="11"/>
  <c r="W456" i="11"/>
  <c r="W777" i="11"/>
  <c r="W627" i="11"/>
  <c r="W746" i="11"/>
  <c r="W425" i="11"/>
  <c r="W666" i="11"/>
  <c r="W781" i="11"/>
  <c r="W671" i="11"/>
  <c r="W1050" i="11"/>
  <c r="W10" i="11"/>
  <c r="W717" i="11"/>
  <c r="W617" i="11"/>
  <c r="W702" i="11"/>
  <c r="W423" i="11"/>
  <c r="W471" i="11"/>
  <c r="W493" i="11"/>
  <c r="W446" i="11"/>
  <c r="W535" i="11"/>
  <c r="W583" i="11"/>
  <c r="W665" i="11"/>
  <c r="W651" i="11"/>
  <c r="W516" i="11"/>
  <c r="W527" i="11"/>
  <c r="W785" i="11"/>
  <c r="W1093" i="11"/>
  <c r="W1082" i="11"/>
  <c r="W765" i="11"/>
  <c r="W503" i="11"/>
  <c r="W643" i="11"/>
  <c r="W776" i="11"/>
  <c r="W1047" i="11"/>
  <c r="W20" i="11"/>
  <c r="W38" i="11"/>
  <c r="W53" i="11"/>
  <c r="W70" i="11"/>
  <c r="W83" i="11"/>
  <c r="W101" i="11"/>
  <c r="W116" i="11"/>
  <c r="W132" i="11"/>
  <c r="W148" i="11"/>
  <c r="W166" i="11"/>
  <c r="W181" i="11"/>
  <c r="W196" i="11"/>
  <c r="W213" i="11"/>
  <c r="W229" i="11"/>
  <c r="W244" i="11"/>
  <c r="W686" i="11"/>
  <c r="W461" i="11"/>
  <c r="W463" i="11"/>
  <c r="W528" i="11"/>
  <c r="W618" i="11"/>
  <c r="W752" i="11"/>
  <c r="W560" i="11"/>
  <c r="W451" i="11"/>
  <c r="W600" i="11"/>
  <c r="W438" i="11"/>
  <c r="W1074" i="11"/>
  <c r="W1063" i="11"/>
  <c r="W770" i="11"/>
  <c r="W515" i="11"/>
  <c r="W753" i="11"/>
  <c r="W726" i="11"/>
  <c r="W533" i="11"/>
  <c r="W489" i="11"/>
  <c r="W557" i="11"/>
  <c r="W432" i="11"/>
  <c r="W534" i="11"/>
  <c r="W17" i="11"/>
  <c r="W31" i="11"/>
  <c r="W48" i="11"/>
  <c r="W62" i="11"/>
  <c r="W80" i="11"/>
  <c r="W95" i="11"/>
  <c r="W111" i="11"/>
  <c r="W127" i="11"/>
  <c r="W140" i="11"/>
  <c r="W160" i="11"/>
  <c r="W173" i="11"/>
  <c r="W190" i="11"/>
  <c r="W205" i="11"/>
  <c r="W223" i="11"/>
  <c r="W238" i="11"/>
  <c r="W255" i="11"/>
  <c r="W761" i="11"/>
  <c r="W577" i="11"/>
  <c r="W1092" i="11"/>
  <c r="W678" i="11"/>
  <c r="W612" i="11"/>
  <c r="W622" i="11"/>
  <c r="W587" i="11"/>
  <c r="W458" i="11"/>
  <c r="W607" i="11"/>
  <c r="W421" i="11"/>
  <c r="W601" i="11"/>
  <c r="W1011" i="11"/>
  <c r="W699" i="11"/>
  <c r="W779" i="11"/>
  <c r="W543" i="11"/>
  <c r="W511" i="11"/>
  <c r="W495" i="11"/>
  <c r="W449" i="11"/>
  <c r="W448" i="11"/>
  <c r="T1013" i="11"/>
  <c r="U1013" i="11" s="1"/>
  <c r="V1013" i="11"/>
  <c r="W1013" i="11" s="1"/>
  <c r="W320" i="11"/>
  <c r="W188" i="11"/>
  <c r="W878" i="11"/>
  <c r="W816" i="11"/>
  <c r="W414" i="11"/>
  <c r="W983" i="11"/>
  <c r="W856" i="11"/>
  <c r="W356" i="11"/>
  <c r="W204" i="11"/>
  <c r="W1062" i="11"/>
  <c r="W991" i="11"/>
  <c r="W863" i="11"/>
  <c r="W365" i="11"/>
  <c r="W220" i="11"/>
  <c r="W492" i="11"/>
  <c r="W1003" i="11"/>
  <c r="W901" i="11"/>
  <c r="W407" i="11"/>
  <c r="W280" i="11"/>
  <c r="W42" i="11"/>
  <c r="W755" i="11"/>
  <c r="W977" i="11"/>
  <c r="W947" i="11"/>
  <c r="W915" i="11"/>
  <c r="W883" i="11"/>
  <c r="W848" i="11"/>
  <c r="W817" i="11"/>
  <c r="W415" i="11"/>
  <c r="W386" i="11"/>
  <c r="W350" i="11"/>
  <c r="W319" i="11"/>
  <c r="W289" i="11"/>
  <c r="W254" i="11"/>
  <c r="W192" i="11"/>
  <c r="W130" i="11"/>
  <c r="W65" i="11"/>
  <c r="W642" i="11"/>
  <c r="W613" i="11"/>
  <c r="W522" i="11"/>
  <c r="W669" i="11"/>
  <c r="W563" i="11"/>
  <c r="W972" i="11"/>
  <c r="W940" i="11"/>
  <c r="W908" i="11"/>
  <c r="W875" i="11"/>
  <c r="W843" i="11"/>
  <c r="W810" i="11"/>
  <c r="W410" i="11"/>
  <c r="W379" i="11"/>
  <c r="W347" i="11"/>
  <c r="W313" i="11"/>
  <c r="W283" i="11"/>
  <c r="W245" i="11"/>
  <c r="W179" i="11"/>
  <c r="W118" i="11"/>
  <c r="W52" i="11"/>
  <c r="W641" i="11"/>
  <c r="W496" i="11"/>
  <c r="W674" i="11"/>
  <c r="W459" i="11"/>
  <c r="W998" i="11"/>
  <c r="W965" i="11"/>
  <c r="W933" i="11"/>
  <c r="W905" i="11"/>
  <c r="W869" i="11"/>
  <c r="W837" i="11"/>
  <c r="W805" i="11"/>
  <c r="W401" i="11"/>
  <c r="W371" i="11"/>
  <c r="W340" i="11"/>
  <c r="W307" i="11"/>
  <c r="W275" i="11"/>
  <c r="W231" i="11"/>
  <c r="W168" i="11"/>
  <c r="W103" i="11"/>
  <c r="W39" i="11"/>
  <c r="W741" i="11"/>
  <c r="W610" i="11"/>
  <c r="W637" i="11"/>
  <c r="W11" i="11"/>
  <c r="W1001" i="11"/>
  <c r="W986" i="11"/>
  <c r="W968" i="11"/>
  <c r="W952" i="11"/>
  <c r="W937" i="11"/>
  <c r="W921" i="11"/>
  <c r="W906" i="11"/>
  <c r="W889" i="11"/>
  <c r="W872" i="11"/>
  <c r="W858" i="11"/>
  <c r="W841" i="11"/>
  <c r="W825" i="11"/>
  <c r="W811" i="11"/>
  <c r="W793" i="11"/>
  <c r="W408" i="11"/>
  <c r="W391" i="11"/>
  <c r="W376" i="11"/>
  <c r="W361" i="11"/>
  <c r="W345" i="11"/>
  <c r="W330" i="11"/>
  <c r="W314" i="11"/>
  <c r="W297" i="11"/>
  <c r="W281" i="11"/>
  <c r="W265" i="11"/>
  <c r="W242" i="11"/>
  <c r="W210" i="11"/>
  <c r="W177" i="11"/>
  <c r="W144" i="11"/>
  <c r="W113" i="11"/>
  <c r="W81" i="11"/>
  <c r="W49" i="11"/>
  <c r="W18" i="11"/>
  <c r="W1071" i="11"/>
  <c r="W653" i="11"/>
  <c r="W470" i="11"/>
  <c r="W1086" i="11"/>
  <c r="W584" i="11"/>
  <c r="W1053" i="11"/>
  <c r="W1088" i="11"/>
  <c r="W561" i="11"/>
  <c r="W691" i="11"/>
  <c r="W428" i="11"/>
  <c r="W766" i="11"/>
  <c r="W565" i="11"/>
  <c r="W578" i="11"/>
  <c r="W1069" i="11"/>
  <c r="W484" i="11"/>
  <c r="W999" i="11"/>
  <c r="W984" i="11"/>
  <c r="W971" i="11"/>
  <c r="W953" i="11"/>
  <c r="W936" i="11"/>
  <c r="W919" i="11"/>
  <c r="W902" i="11"/>
  <c r="W890" i="11"/>
  <c r="W870" i="11"/>
  <c r="W854" i="11"/>
  <c r="W840" i="11"/>
  <c r="W828" i="11"/>
  <c r="W808" i="11"/>
  <c r="W790" i="11"/>
  <c r="W406" i="11"/>
  <c r="W392" i="11"/>
  <c r="W374" i="11"/>
  <c r="W359" i="11"/>
  <c r="W343" i="11"/>
  <c r="W328" i="11"/>
  <c r="W311" i="11"/>
  <c r="W292" i="11"/>
  <c r="W278" i="11"/>
  <c r="W262" i="11"/>
  <c r="W239" i="11"/>
  <c r="W206" i="11"/>
  <c r="W175" i="11"/>
  <c r="W143" i="11"/>
  <c r="W110" i="11"/>
  <c r="W77" i="11"/>
  <c r="W44" i="11"/>
  <c r="W14" i="11"/>
  <c r="W756" i="11"/>
  <c r="W536" i="11"/>
  <c r="W469" i="11"/>
  <c r="W457" i="11"/>
  <c r="W648" i="11"/>
  <c r="W453" i="11"/>
  <c r="W518" i="11"/>
  <c r="W598" i="11"/>
  <c r="W243" i="11"/>
  <c r="W218" i="11"/>
  <c r="W201" i="11"/>
  <c r="W178" i="11"/>
  <c r="W156" i="11"/>
  <c r="W137" i="11"/>
  <c r="W115" i="11"/>
  <c r="W91" i="11"/>
  <c r="W71" i="11"/>
  <c r="W51" i="11"/>
  <c r="W26" i="11"/>
  <c r="W597" i="11"/>
  <c r="W714" i="11"/>
  <c r="W1066" i="11"/>
  <c r="W420" i="11"/>
  <c r="W736" i="11"/>
  <c r="W475" i="11"/>
  <c r="W682" i="11"/>
  <c r="W444" i="11"/>
  <c r="W512" i="11"/>
  <c r="W667" i="11"/>
  <c r="W1057" i="11"/>
  <c r="W634" i="11"/>
  <c r="W680" i="11"/>
  <c r="W576" i="11"/>
  <c r="W476" i="11"/>
  <c r="W624" i="11"/>
  <c r="W249" i="11"/>
  <c r="W225" i="11"/>
  <c r="W207" i="11"/>
  <c r="W184" i="11"/>
  <c r="W161" i="11"/>
  <c r="W142" i="11"/>
  <c r="W120" i="11"/>
  <c r="W97" i="11"/>
  <c r="W78" i="11"/>
  <c r="W58" i="11"/>
  <c r="W33" i="11"/>
  <c r="W703" i="11"/>
  <c r="W698" i="11"/>
  <c r="W440" i="11"/>
  <c r="W509" i="11"/>
  <c r="W1064" i="11"/>
  <c r="W1049" i="11"/>
  <c r="W544" i="11"/>
  <c r="W590" i="11"/>
  <c r="W715" i="11"/>
  <c r="W602" i="11"/>
  <c r="W784" i="11"/>
  <c r="W644" i="11"/>
  <c r="W594" i="11"/>
  <c r="W549" i="11"/>
  <c r="W483" i="11"/>
  <c r="W435" i="11"/>
  <c r="W646" i="11"/>
  <c r="W747" i="11"/>
  <c r="W427" i="11"/>
  <c r="W499" i="11"/>
  <c r="W485" i="11"/>
  <c r="W662" i="11"/>
  <c r="W474" i="11"/>
  <c r="W1087" i="11"/>
  <c r="W700" i="11"/>
  <c r="W763" i="11"/>
  <c r="W455" i="11"/>
  <c r="W424" i="11"/>
  <c r="W647" i="11"/>
  <c r="W9" i="11"/>
  <c r="U1000" i="11"/>
  <c r="U863" i="11"/>
  <c r="U349" i="11"/>
  <c r="U36" i="11"/>
  <c r="U980" i="11"/>
  <c r="U939" i="11"/>
  <c r="U909" i="11"/>
  <c r="U867" i="11"/>
  <c r="U826" i="11"/>
  <c r="U788" i="11"/>
  <c r="U388" i="11"/>
  <c r="U345" i="11"/>
  <c r="U308" i="11"/>
  <c r="U214" i="11"/>
  <c r="U86" i="11"/>
  <c r="U459" i="11"/>
  <c r="U953" i="11"/>
  <c r="U391" i="11"/>
  <c r="U146" i="11"/>
  <c r="U993" i="11"/>
  <c r="U951" i="11"/>
  <c r="U913" i="11"/>
  <c r="U875" i="11"/>
  <c r="U833" i="11"/>
  <c r="U800" i="11"/>
  <c r="U393" i="11"/>
  <c r="U352" i="11"/>
  <c r="U312" i="11"/>
  <c r="U249" i="11"/>
  <c r="U121" i="11"/>
  <c r="U444" i="11"/>
  <c r="U1005" i="11"/>
  <c r="U914" i="11"/>
  <c r="U857" i="11"/>
  <c r="U787" i="11"/>
  <c r="U325" i="11"/>
  <c r="U131" i="11"/>
  <c r="U470" i="11"/>
  <c r="U973" i="11"/>
  <c r="U936" i="11"/>
  <c r="U900" i="11"/>
  <c r="U856" i="11"/>
  <c r="U823" i="11"/>
  <c r="U786" i="11"/>
  <c r="U372" i="11"/>
  <c r="U337" i="11"/>
  <c r="U305" i="11"/>
  <c r="U189" i="11"/>
  <c r="U78" i="11"/>
  <c r="U434" i="11"/>
  <c r="U987" i="11"/>
  <c r="U965" i="11"/>
  <c r="U935" i="11"/>
  <c r="U904" i="11"/>
  <c r="U876" i="11"/>
  <c r="U853" i="11"/>
  <c r="U819" i="11"/>
  <c r="U794" i="11"/>
  <c r="U395" i="11"/>
  <c r="U362" i="11"/>
  <c r="U340" i="11"/>
  <c r="U310" i="11"/>
  <c r="U279" i="11"/>
  <c r="U252" i="11"/>
  <c r="U225" i="11"/>
  <c r="U195" i="11"/>
  <c r="U169" i="11"/>
  <c r="U139" i="11"/>
  <c r="U106" i="11"/>
  <c r="U85" i="11"/>
  <c r="U55" i="11"/>
  <c r="U23" i="11"/>
  <c r="U16" i="11"/>
  <c r="U498" i="11"/>
  <c r="U440" i="11"/>
  <c r="U280" i="11"/>
  <c r="U212" i="11"/>
  <c r="U124" i="11"/>
  <c r="U41" i="11"/>
  <c r="U454" i="11"/>
  <c r="U251" i="11"/>
  <c r="U165" i="11"/>
  <c r="U81" i="11"/>
  <c r="U484" i="11"/>
  <c r="W860" i="11"/>
  <c r="W844" i="11"/>
  <c r="W827" i="11"/>
  <c r="W813" i="11"/>
  <c r="W797" i="11"/>
  <c r="W412" i="11"/>
  <c r="W395" i="11"/>
  <c r="W378" i="11"/>
  <c r="W363" i="11"/>
  <c r="W346" i="11"/>
  <c r="W332" i="11"/>
  <c r="W315" i="11"/>
  <c r="W299" i="11"/>
  <c r="W282" i="11"/>
  <c r="W267" i="11"/>
  <c r="W246" i="11"/>
  <c r="W214" i="11"/>
  <c r="W183" i="11"/>
  <c r="W150" i="11"/>
  <c r="W117" i="11"/>
  <c r="W86" i="11"/>
  <c r="W54" i="11"/>
  <c r="W24" i="11"/>
  <c r="W745" i="11"/>
  <c r="W431" i="11"/>
  <c r="W723" i="11"/>
  <c r="W477" i="11"/>
  <c r="W418" i="11"/>
  <c r="W490" i="11"/>
  <c r="W1075" i="11"/>
  <c r="W679" i="11"/>
  <c r="W248" i="11"/>
  <c r="W232" i="11"/>
  <c r="W202" i="11"/>
  <c r="W182" i="11"/>
  <c r="W164" i="11"/>
  <c r="W138" i="11"/>
  <c r="W119" i="11"/>
  <c r="W98" i="11"/>
  <c r="W75" i="11"/>
  <c r="W55" i="11"/>
  <c r="W36" i="11"/>
  <c r="W426" i="11"/>
  <c r="W595" i="11"/>
  <c r="W754" i="11"/>
  <c r="W1073" i="11"/>
  <c r="W621" i="11"/>
  <c r="W638" i="11"/>
  <c r="W608" i="11"/>
  <c r="W656" i="11"/>
  <c r="W742" i="11"/>
  <c r="W728" i="11"/>
  <c r="W748" i="11"/>
  <c r="W554" i="11"/>
  <c r="W422" i="11"/>
  <c r="W630" i="11"/>
  <c r="W482" i="11"/>
  <c r="W547" i="11"/>
  <c r="W596" i="11"/>
  <c r="W233" i="11"/>
  <c r="W208" i="11"/>
  <c r="W189" i="11"/>
  <c r="W170" i="11"/>
  <c r="W147" i="11"/>
  <c r="W124" i="11"/>
  <c r="W105" i="11"/>
  <c r="W82" i="11"/>
  <c r="W63" i="11"/>
  <c r="W40" i="11"/>
  <c r="W16" i="11"/>
  <c r="W670" i="11"/>
  <c r="W1052" i="11"/>
  <c r="W649" i="11"/>
  <c r="W769" i="11"/>
  <c r="W677" i="11"/>
  <c r="W445" i="11"/>
  <c r="W709" i="11"/>
  <c r="W462" i="11"/>
  <c r="W603" i="11"/>
  <c r="W639" i="11"/>
  <c r="W611" i="11"/>
  <c r="W468" i="11"/>
  <c r="W701" i="11"/>
  <c r="W573" i="11"/>
  <c r="W551" i="11"/>
  <c r="W419" i="11"/>
  <c r="W581" i="11"/>
  <c r="W681" i="11"/>
  <c r="W488" i="11"/>
  <c r="W524" i="11"/>
  <c r="W508" i="11"/>
  <c r="W721" i="11"/>
  <c r="W1091" i="11"/>
  <c r="W625" i="11"/>
  <c r="W539" i="11"/>
  <c r="W473" i="11"/>
  <c r="W1076" i="11"/>
  <c r="W690" i="11"/>
  <c r="W636" i="11"/>
  <c r="U897" i="11"/>
  <c r="U387" i="11"/>
  <c r="U97" i="11"/>
  <c r="U991" i="11"/>
  <c r="U952" i="11"/>
  <c r="U910" i="11"/>
  <c r="U874" i="11"/>
  <c r="U843" i="11"/>
  <c r="U798" i="11"/>
  <c r="U394" i="11"/>
  <c r="U355" i="11"/>
  <c r="U314" i="11"/>
  <c r="U246" i="11"/>
  <c r="U133" i="11"/>
  <c r="U465" i="11"/>
  <c r="U975" i="11"/>
  <c r="U824" i="11"/>
  <c r="U257" i="11"/>
  <c r="U998" i="11"/>
  <c r="U961" i="11"/>
  <c r="U917" i="11"/>
  <c r="U883" i="11"/>
  <c r="U849" i="11"/>
  <c r="U805" i="11"/>
  <c r="U399" i="11"/>
  <c r="U368" i="11"/>
  <c r="U326" i="11"/>
  <c r="U265" i="11"/>
  <c r="U154" i="11"/>
  <c r="U26" i="11"/>
  <c r="U488" i="11"/>
  <c r="U948" i="11"/>
  <c r="U868" i="11"/>
  <c r="U791" i="11"/>
  <c r="U359" i="11"/>
  <c r="U226" i="11"/>
  <c r="U469" i="11"/>
  <c r="U983" i="11"/>
  <c r="U941" i="11"/>
  <c r="U908" i="11"/>
  <c r="U870" i="11"/>
  <c r="U828" i="11"/>
  <c r="U790" i="11"/>
  <c r="U389" i="11"/>
  <c r="U348" i="11"/>
  <c r="U309" i="11"/>
  <c r="U223" i="11"/>
  <c r="U92" i="11"/>
  <c r="U477" i="11"/>
  <c r="U1001" i="11"/>
  <c r="U966" i="11"/>
  <c r="U940" i="11"/>
  <c r="U915" i="11"/>
  <c r="U885" i="11"/>
  <c r="U855" i="11"/>
  <c r="U830" i="11"/>
  <c r="U797" i="11"/>
  <c r="U403" i="11"/>
  <c r="U374" i="11"/>
  <c r="U342" i="11"/>
  <c r="U318" i="11"/>
  <c r="U291" i="11"/>
  <c r="U259" i="11"/>
  <c r="U232" i="11"/>
  <c r="U204" i="11"/>
  <c r="U170" i="11"/>
  <c r="U148" i="11"/>
  <c r="U119" i="11"/>
  <c r="U87" i="11"/>
  <c r="U61" i="11"/>
  <c r="U34" i="11"/>
  <c r="U468" i="11"/>
  <c r="U439" i="11"/>
  <c r="U424" i="11"/>
  <c r="U300" i="11"/>
  <c r="U231" i="11"/>
  <c r="U147" i="11"/>
  <c r="U59" i="11"/>
  <c r="U446" i="11"/>
  <c r="U272" i="11"/>
  <c r="U186" i="11"/>
  <c r="U102" i="11"/>
  <c r="U17" i="11"/>
  <c r="U472" i="11"/>
  <c r="L9" i="11" l="1"/>
  <c r="L10" i="11"/>
  <c r="L30" i="12" s="1"/>
  <c r="T1014" i="11"/>
  <c r="U1014" i="11" s="1"/>
  <c r="V1014" i="11"/>
  <c r="W1014" i="11" s="1"/>
  <c r="L28" i="12" l="1"/>
  <c r="M9" i="11"/>
  <c r="M28" i="12" s="1"/>
  <c r="M10" i="11"/>
  <c r="M30" i="12" s="1"/>
  <c r="V1015" i="11"/>
  <c r="W1015" i="11" s="1"/>
  <c r="T1015" i="11"/>
  <c r="U1015" i="11" s="1"/>
  <c r="V1016" i="11" l="1"/>
  <c r="W1016" i="11" s="1"/>
  <c r="T1016" i="11"/>
  <c r="U1016" i="11" s="1"/>
  <c r="T1017" i="11" l="1"/>
  <c r="U1017" i="11" s="1"/>
  <c r="V1017" i="11"/>
  <c r="W1017" i="11" s="1"/>
  <c r="V1018" i="11" l="1"/>
  <c r="W1018" i="11" s="1"/>
  <c r="T1018" i="11"/>
  <c r="U1018" i="11" s="1"/>
  <c r="V1019" i="11" l="1"/>
  <c r="W1019" i="11" s="1"/>
  <c r="T1019" i="11"/>
  <c r="U1019" i="11" s="1"/>
  <c r="V1020" i="11" l="1"/>
  <c r="W1020" i="11" s="1"/>
  <c r="T1020" i="11"/>
  <c r="U1020" i="11" s="1"/>
  <c r="T1021" i="11" l="1"/>
  <c r="U1021" i="11" s="1"/>
  <c r="V1021" i="11"/>
  <c r="W1021" i="11" s="1"/>
  <c r="V1022" i="11" l="1"/>
  <c r="W1022" i="11" s="1"/>
  <c r="T1022" i="11"/>
  <c r="U1022" i="11" s="1"/>
  <c r="V1023" i="11" l="1"/>
  <c r="W1023" i="11" s="1"/>
  <c r="T1023" i="11"/>
  <c r="U1023" i="11" s="1"/>
  <c r="V1024" i="11" l="1"/>
  <c r="W1024" i="11" s="1"/>
  <c r="T1024" i="11"/>
  <c r="U1024" i="11" s="1"/>
  <c r="T1025" i="11" l="1"/>
  <c r="U1025" i="11" s="1"/>
  <c r="V1025" i="11"/>
  <c r="W1025" i="11" s="1"/>
  <c r="V1026" i="11" l="1"/>
  <c r="W1026" i="11" s="1"/>
  <c r="T1026" i="11"/>
  <c r="U1026" i="11" s="1"/>
  <c r="V1027" i="11" l="1"/>
  <c r="W1027" i="11" s="1"/>
  <c r="T1027" i="11"/>
  <c r="U1027" i="11" s="1"/>
  <c r="V1028" i="11" l="1"/>
  <c r="W1028" i="11" s="1"/>
  <c r="T1028" i="11"/>
  <c r="U1028" i="11" s="1"/>
  <c r="V1029" i="11" l="1"/>
  <c r="W1029" i="11" s="1"/>
  <c r="T1029" i="11"/>
  <c r="U1029" i="11" s="1"/>
  <c r="V1030" i="11" l="1"/>
  <c r="W1030" i="11" s="1"/>
  <c r="T1030" i="11"/>
  <c r="U1030" i="11" s="1"/>
  <c r="V1031" i="11" l="1"/>
  <c r="W1031" i="11" s="1"/>
  <c r="T1031" i="11"/>
  <c r="U1031" i="11" s="1"/>
  <c r="V1032" i="11" l="1"/>
  <c r="W1032" i="11" s="1"/>
  <c r="T1032" i="11"/>
  <c r="U1032" i="11" s="1"/>
  <c r="V1033" i="11" l="1"/>
  <c r="W1033" i="11" s="1"/>
  <c r="T1033" i="11"/>
  <c r="U1033" i="11" s="1"/>
  <c r="V1034" i="11" l="1"/>
  <c r="W1034" i="11" s="1"/>
  <c r="T1034" i="11"/>
  <c r="U1034" i="11" s="1"/>
  <c r="V1035" i="11" l="1"/>
  <c r="W1035" i="11" s="1"/>
  <c r="T1035" i="11"/>
  <c r="U1035" i="11" s="1"/>
  <c r="T1036" i="11" l="1"/>
  <c r="U1036" i="11" s="1"/>
  <c r="V1036" i="11"/>
  <c r="W1036" i="11" s="1"/>
  <c r="V1037" i="11" l="1"/>
  <c r="W1037" i="11" s="1"/>
  <c r="T1037" i="11"/>
  <c r="U1037" i="11" s="1"/>
  <c r="T1038" i="11" l="1"/>
  <c r="U1038" i="11" s="1"/>
  <c r="V1038" i="11"/>
  <c r="W1038" i="11" s="1"/>
  <c r="T1039" i="11" l="1"/>
  <c r="U1039" i="11" s="1"/>
  <c r="V1039" i="11"/>
  <c r="W1039" i="11" s="1"/>
  <c r="T1040" i="11" l="1"/>
  <c r="U1040" i="11" s="1"/>
  <c r="V1040" i="11"/>
  <c r="W1040" i="11" s="1"/>
  <c r="T1041" i="11" l="1"/>
  <c r="U1041" i="11" s="1"/>
  <c r="V1041" i="11"/>
  <c r="W1041" i="11" s="1"/>
  <c r="V1042" i="11" l="1"/>
  <c r="W1042" i="11" s="1"/>
  <c r="T1042" i="11"/>
  <c r="U1042" i="11" s="1"/>
  <c r="V1043" i="11" l="1"/>
  <c r="W1043" i="11" s="1"/>
  <c r="T1043" i="11"/>
  <c r="U1043" i="11" s="1"/>
  <c r="T1044" i="11" l="1"/>
  <c r="U1044" i="11" s="1"/>
  <c r="V1044" i="11"/>
  <c r="W1044" i="11" s="1"/>
  <c r="U1046" i="11" l="1"/>
  <c r="V1045" i="11"/>
  <c r="W1045" i="11" s="1"/>
  <c r="T1045" i="11"/>
  <c r="U1045" i="11" s="1"/>
  <c r="U1047" i="11" l="1"/>
  <c r="U1048" i="11" l="1"/>
  <c r="U1049" i="11" l="1"/>
  <c r="U1050" i="11" l="1"/>
  <c r="U1051" i="11" l="1"/>
  <c r="U1052" i="11" l="1"/>
  <c r="U1053" i="11" l="1"/>
  <c r="U1054" i="11" l="1"/>
  <c r="U1055" i="11" l="1"/>
  <c r="U1056" i="11" l="1"/>
  <c r="U1057" i="11" l="1"/>
</calcChain>
</file>

<file path=xl/sharedStrings.xml><?xml version="1.0" encoding="utf-8"?>
<sst xmlns="http://schemas.openxmlformats.org/spreadsheetml/2006/main" count="69" uniqueCount="61">
  <si>
    <t>HF</t>
  </si>
  <si>
    <t>Berechnungen (bitte keine Änderungen)</t>
  </si>
  <si>
    <t>Laktatschwellenberechnung ADAPT</t>
  </si>
  <si>
    <r>
      <t>Geradengleichung LT1 bis Lc</t>
    </r>
    <r>
      <rPr>
        <b/>
        <vertAlign val="subscript"/>
        <sz val="8"/>
        <rFont val="Arial"/>
        <family val="2"/>
      </rPr>
      <t>max</t>
    </r>
  </si>
  <si>
    <t>Leistung (x)</t>
  </si>
  <si>
    <t>Laktat (y)</t>
  </si>
  <si>
    <t>y-Achsenabschnitt</t>
  </si>
  <si>
    <t>min. Wert Spalte AF</t>
  </si>
  <si>
    <t>ANS (Watt)</t>
  </si>
  <si>
    <t>ANS (Lc)</t>
  </si>
  <si>
    <t>2mmol</t>
  </si>
  <si>
    <t>4mmol</t>
  </si>
  <si>
    <t>Laktat</t>
  </si>
  <si>
    <t>Laktatschwelle 1:</t>
  </si>
  <si>
    <t>Maximalwerte:</t>
  </si>
  <si>
    <t>Geradensteigung:</t>
  </si>
  <si>
    <t>Laktatinterpolationen</t>
  </si>
  <si>
    <t>y-Achsenabschnitt:</t>
  </si>
  <si>
    <t>Laktatschwelle 2:</t>
  </si>
  <si>
    <t>Berechnungen Laktatschwelle 2</t>
  </si>
  <si>
    <r>
      <t>Leistung</t>
    </r>
    <r>
      <rPr>
        <b/>
        <vertAlign val="superscript"/>
        <sz val="8"/>
        <rFont val="Arial"/>
        <family val="2"/>
      </rPr>
      <t>2</t>
    </r>
  </si>
  <si>
    <r>
      <t>Leistung</t>
    </r>
    <r>
      <rPr>
        <b/>
        <vertAlign val="superscript"/>
        <sz val="8"/>
        <rFont val="Arial"/>
        <family val="2"/>
      </rPr>
      <t>3</t>
    </r>
  </si>
  <si>
    <r>
      <t>Parameter Polynom 3.Grades (ax</t>
    </r>
    <r>
      <rPr>
        <b/>
        <vertAlign val="superscript"/>
        <sz val="8"/>
        <rFont val="Arial"/>
        <family val="2"/>
      </rPr>
      <t>3</t>
    </r>
    <r>
      <rPr>
        <b/>
        <sz val="8"/>
        <rFont val="Arial"/>
        <family val="2"/>
      </rPr>
      <t>+bx</t>
    </r>
    <r>
      <rPr>
        <b/>
        <vertAlign val="superscript"/>
        <sz val="8"/>
        <rFont val="Arial"/>
        <family val="2"/>
      </rPr>
      <t>2</t>
    </r>
    <r>
      <rPr>
        <b/>
        <sz val="8"/>
        <rFont val="Arial"/>
        <family val="2"/>
      </rPr>
      <t>+cx+d)</t>
    </r>
  </si>
  <si>
    <t>a</t>
  </si>
  <si>
    <t>b</t>
  </si>
  <si>
    <t>c</t>
  </si>
  <si>
    <t>d</t>
  </si>
  <si>
    <t>Stufenberechnungen</t>
  </si>
  <si>
    <t>2 mmol/l</t>
  </si>
  <si>
    <t>4 mmol/l</t>
  </si>
  <si>
    <t>Anzahl Stufen</t>
  </si>
  <si>
    <t>mmol/l</t>
  </si>
  <si>
    <t>km/h (x)</t>
  </si>
  <si>
    <t>Borg</t>
  </si>
  <si>
    <t>km/h</t>
  </si>
  <si>
    <t>Aerobe Schwelle HF manuell</t>
  </si>
  <si>
    <t>La (mmol/L)</t>
  </si>
  <si>
    <t>v (km/h)</t>
  </si>
  <si>
    <t>(mmol/L)</t>
  </si>
  <si>
    <t>v</t>
  </si>
  <si>
    <t>(km/h)</t>
  </si>
  <si>
    <r>
      <t xml:space="preserve">v
</t>
    </r>
    <r>
      <rPr>
        <sz val="8"/>
        <rFont val="Arial"/>
        <family val="2"/>
      </rPr>
      <t>(km/h)</t>
    </r>
  </si>
  <si>
    <t>Évaluation du test de course</t>
  </si>
  <si>
    <t>© SOMC Macolin, Physiologie du sport Endurance, 2015</t>
  </si>
  <si>
    <t>Nom :</t>
  </si>
  <si>
    <t>Poids (kg) :</t>
  </si>
  <si>
    <t>Date :</t>
  </si>
  <si>
    <t>Palier</t>
  </si>
  <si>
    <r>
      <t xml:space="preserve">Lactatémie
</t>
    </r>
    <r>
      <rPr>
        <sz val="8"/>
        <rFont val="Arial"/>
        <family val="2"/>
      </rPr>
      <t>(mmol/L)</t>
    </r>
  </si>
  <si>
    <r>
      <t xml:space="preserve">FC
</t>
    </r>
    <r>
      <rPr>
        <sz val="8"/>
        <rFont val="Arial"/>
        <family val="2"/>
      </rPr>
      <t>(b/min)</t>
    </r>
  </si>
  <si>
    <t>Calcul des seuils</t>
  </si>
  <si>
    <t>Interpolations</t>
  </si>
  <si>
    <t>Lactatémie</t>
  </si>
  <si>
    <t>Fréquence cardiaque</t>
  </si>
  <si>
    <t>(b/min)</t>
  </si>
  <si>
    <t>Seuil aérobie (SA)</t>
  </si>
  <si>
    <t>Correction manuelle du seuil aérobie  :</t>
  </si>
  <si>
    <t>FC (b/min)</t>
  </si>
  <si>
    <t>Seuil anaérobie (SAn)</t>
  </si>
  <si>
    <r>
      <t xml:space="preserve">Une correction manuelle du seuil aérobie (en km/h) est possible en entrant la vitesse correspondante dans le </t>
    </r>
    <r>
      <rPr>
        <b/>
        <sz val="9"/>
        <rFont val="Arial"/>
        <family val="2"/>
      </rPr>
      <t>champ en jaune</t>
    </r>
    <r>
      <rPr>
        <sz val="9"/>
        <rFont val="Arial"/>
        <family val="2"/>
      </rPr>
      <t xml:space="preserve"> ci-dessous. Ceci a évidemment aussi une influence importante sur la détermination du seuil anaérobie. Veuillez noter que le champ en jaune doit être laissé vide pour que le SA calculé automatiquement par Excel soit pris en compte. Dans les champs gris, la lactatémie et la FC sont indiquées au seuil aérobie déterminé manuellement.</t>
    </r>
  </si>
  <si>
    <t>Calcul automatique des seuils pendant les tests d'effort par paliers avec mesure de la lactatémie
(méthode Dmax modifiée)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</si>
</sst>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
    <numFmt numFmtId="166" formatCode="0.000000"/>
  </numFmts>
  <fonts count="23">
    <font>
      <sz val="10"/>
      <name val="Arial"/>
    </font>
    <font>
      <sz val="10"/>
      <color theme="1"/>
      <name val="Arial"/>
      <family val="2"/>
    </font>
    <font>
      <b/>
      <sz val="12"/>
      <name val="Arial"/>
      <family val="2"/>
    </font>
    <font>
      <sz val="12"/>
      <name val="Arial"/>
      <family val="2"/>
    </font>
    <font>
      <b/>
      <sz val="10"/>
      <name val="Arial"/>
      <family val="2"/>
    </font>
    <font>
      <sz val="8"/>
      <name val="Arial"/>
      <family val="2"/>
    </font>
    <font>
      <sz val="12"/>
      <name val="Arial"/>
      <family val="2"/>
    </font>
    <font>
      <b/>
      <sz val="8"/>
      <name val="Arial"/>
      <family val="2"/>
    </font>
    <font>
      <sz val="8"/>
      <name val="Arial"/>
      <family val="2"/>
    </font>
    <font>
      <b/>
      <vertAlign val="subscript"/>
      <sz val="8"/>
      <name val="Arial"/>
      <family val="2"/>
    </font>
    <font>
      <sz val="8"/>
      <color indexed="12"/>
      <name val="Arial"/>
      <family val="2"/>
    </font>
    <font>
      <b/>
      <vertAlign val="superscript"/>
      <sz val="8"/>
      <name val="Arial"/>
      <family val="2"/>
    </font>
    <font>
      <sz val="16"/>
      <name val="Arial"/>
      <family val="2"/>
    </font>
    <font>
      <sz val="14"/>
      <name val="Arial"/>
      <family val="2"/>
    </font>
    <font>
      <sz val="8"/>
      <color indexed="23"/>
      <name val="Arial"/>
      <family val="2"/>
    </font>
    <font>
      <sz val="10"/>
      <name val="Arial"/>
      <family val="2"/>
    </font>
    <font>
      <b/>
      <sz val="14"/>
      <name val="Arial"/>
      <family val="2"/>
    </font>
    <font>
      <b/>
      <sz val="11"/>
      <name val="Arial"/>
      <family val="2"/>
    </font>
    <font>
      <sz val="11"/>
      <name val="Arial"/>
      <family val="2"/>
    </font>
    <font>
      <sz val="10"/>
      <color theme="0"/>
      <name val="Arial"/>
      <family val="2"/>
    </font>
    <font>
      <b/>
      <sz val="10"/>
      <color theme="1"/>
      <name val="Arial"/>
      <family val="2"/>
    </font>
    <font>
      <sz val="9"/>
      <name val="Arial"/>
      <family val="2"/>
    </font>
    <font>
      <b/>
      <sz val="9"/>
      <name val="Arial"/>
      <family val="2"/>
    </font>
  </fonts>
  <fills count="10">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theme="8" tint="0.399975585192419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s>
  <borders count="23">
    <border>
      <left/>
      <right/>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s>
  <cellStyleXfs count="2">
    <xf numFmtId="0" fontId="0" fillId="0" borderId="0"/>
    <xf numFmtId="0" fontId="6" fillId="0" borderId="0"/>
  </cellStyleXfs>
  <cellXfs count="188">
    <xf numFmtId="0" fontId="0" fillId="0" borderId="0" xfId="0"/>
    <xf numFmtId="2" fontId="0" fillId="0" borderId="1" xfId="0" applyNumberFormat="1" applyBorder="1" applyAlignment="1">
      <alignment horizontal="center" vertical="center"/>
    </xf>
    <xf numFmtId="2" fontId="8" fillId="0" borderId="0" xfId="1" applyNumberFormat="1" applyFont="1" applyBorder="1" applyAlignment="1">
      <alignment horizontal="center"/>
    </xf>
    <xf numFmtId="1" fontId="8" fillId="0" borderId="1" xfId="1" applyNumberFormat="1" applyFont="1" applyBorder="1" applyAlignment="1">
      <alignment horizontal="center"/>
    </xf>
    <xf numFmtId="0" fontId="4" fillId="2" borderId="0" xfId="0" applyFont="1" applyFill="1" applyBorder="1" applyAlignment="1">
      <alignment horizontal="left" vertical="center"/>
    </xf>
    <xf numFmtId="0" fontId="5" fillId="2" borderId="0" xfId="0" applyFont="1" applyFill="1"/>
    <xf numFmtId="0" fontId="5" fillId="2" borderId="0" xfId="0" applyFont="1" applyFill="1" applyBorder="1" applyAlignment="1">
      <alignment horizontal="center"/>
    </xf>
    <xf numFmtId="0" fontId="5" fillId="2" borderId="0" xfId="0" applyFont="1" applyFill="1" applyBorder="1"/>
    <xf numFmtId="0" fontId="5" fillId="0" borderId="0" xfId="0" applyFont="1" applyFill="1" applyBorder="1"/>
    <xf numFmtId="0" fontId="5" fillId="0" borderId="0" xfId="0" applyFont="1"/>
    <xf numFmtId="0" fontId="5" fillId="0" borderId="0" xfId="0" applyFont="1" applyBorder="1" applyAlignment="1">
      <alignment horizontal="center"/>
    </xf>
    <xf numFmtId="0" fontId="5" fillId="0" borderId="0" xfId="0" applyFont="1" applyBorder="1"/>
    <xf numFmtId="0" fontId="7" fillId="3" borderId="2" xfId="0" applyFont="1" applyFill="1" applyBorder="1" applyAlignment="1">
      <alignment vertical="center"/>
    </xf>
    <xf numFmtId="0" fontId="5" fillId="3" borderId="3" xfId="0" applyFont="1" applyFill="1" applyBorder="1" applyAlignment="1">
      <alignment vertical="center"/>
    </xf>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5" xfId="0" applyFont="1" applyFill="1" applyBorder="1" applyAlignment="1">
      <alignment horizontal="center" vertical="center"/>
    </xf>
    <xf numFmtId="0" fontId="5" fillId="0" borderId="6" xfId="0" applyFont="1" applyBorder="1"/>
    <xf numFmtId="0" fontId="5" fillId="0" borderId="7" xfId="0" applyFont="1" applyBorder="1"/>
    <xf numFmtId="0" fontId="5" fillId="0" borderId="8" xfId="0" applyFont="1" applyBorder="1"/>
    <xf numFmtId="0" fontId="7" fillId="4" borderId="6" xfId="0" applyFont="1" applyFill="1" applyBorder="1"/>
    <xf numFmtId="0" fontId="5" fillId="4" borderId="0" xfId="0" applyFont="1" applyFill="1" applyBorder="1"/>
    <xf numFmtId="0" fontId="5" fillId="4" borderId="8" xfId="0" applyFont="1" applyFill="1" applyBorder="1"/>
    <xf numFmtId="0" fontId="7" fillId="0" borderId="6" xfId="0" applyFont="1" applyBorder="1"/>
    <xf numFmtId="0" fontId="5" fillId="0" borderId="8" xfId="0" applyFont="1" applyBorder="1" applyAlignment="1">
      <alignment horizontal="center"/>
    </xf>
    <xf numFmtId="0" fontId="5" fillId="4" borderId="0" xfId="0" applyFont="1" applyFill="1" applyBorder="1" applyAlignment="1">
      <alignment horizontal="center"/>
    </xf>
    <xf numFmtId="0" fontId="7" fillId="4" borderId="0" xfId="0" applyFont="1" applyFill="1" applyBorder="1"/>
    <xf numFmtId="0" fontId="7" fillId="0" borderId="0" xfId="0" applyFont="1" applyBorder="1" applyAlignment="1">
      <alignment horizontal="center"/>
    </xf>
    <xf numFmtId="0" fontId="7" fillId="0" borderId="8" xfId="0" applyFont="1" applyBorder="1" applyAlignment="1">
      <alignment horizontal="center"/>
    </xf>
    <xf numFmtId="164" fontId="5" fillId="0" borderId="0" xfId="0" applyNumberFormat="1" applyFont="1" applyFill="1" applyBorder="1" applyAlignment="1">
      <alignment horizontal="center"/>
    </xf>
    <xf numFmtId="1" fontId="5" fillId="0" borderId="8" xfId="0" applyNumberFormat="1" applyFont="1" applyFill="1" applyBorder="1" applyAlignment="1">
      <alignment horizontal="center"/>
    </xf>
    <xf numFmtId="0" fontId="7" fillId="0" borderId="6" xfId="0" applyFont="1" applyBorder="1" applyProtection="1">
      <protection locked="0"/>
    </xf>
    <xf numFmtId="0" fontId="5" fillId="0" borderId="8" xfId="0" applyFont="1" applyFill="1" applyBorder="1"/>
    <xf numFmtId="0" fontId="10" fillId="4" borderId="0" xfId="0" applyFont="1" applyFill="1" applyBorder="1" applyProtection="1">
      <protection locked="0"/>
    </xf>
    <xf numFmtId="0" fontId="10" fillId="0" borderId="0" xfId="0" applyFont="1" applyFill="1" applyBorder="1" applyProtection="1">
      <protection locked="0"/>
    </xf>
    <xf numFmtId="0" fontId="5" fillId="0" borderId="0" xfId="0" applyFont="1" applyFill="1" applyBorder="1" applyAlignment="1">
      <alignment horizontal="center"/>
    </xf>
    <xf numFmtId="0" fontId="7" fillId="4" borderId="8" xfId="0" applyFont="1" applyFill="1" applyBorder="1"/>
    <xf numFmtId="0" fontId="7" fillId="0" borderId="6" xfId="0" applyFont="1" applyBorder="1" applyAlignment="1">
      <alignment horizontal="left"/>
    </xf>
    <xf numFmtId="0" fontId="7" fillId="0" borderId="0" xfId="0" applyFont="1" applyBorder="1" applyAlignment="1">
      <alignment horizontal="left"/>
    </xf>
    <xf numFmtId="0" fontId="7" fillId="0" borderId="8" xfId="0" applyFont="1" applyBorder="1" applyAlignment="1">
      <alignment horizontal="left"/>
    </xf>
    <xf numFmtId="164" fontId="5" fillId="0" borderId="0" xfId="0" applyNumberFormat="1" applyFont="1" applyBorder="1" applyAlignment="1">
      <alignment horizontal="left"/>
    </xf>
    <xf numFmtId="164" fontId="5" fillId="0" borderId="8" xfId="0" applyNumberFormat="1" applyFont="1" applyBorder="1" applyAlignment="1">
      <alignment horizontal="left"/>
    </xf>
    <xf numFmtId="0" fontId="5" fillId="0" borderId="6" xfId="0" applyFont="1" applyBorder="1" applyAlignment="1">
      <alignment horizontal="center"/>
    </xf>
    <xf numFmtId="0" fontId="3" fillId="0" borderId="0" xfId="0" applyFont="1"/>
    <xf numFmtId="0" fontId="3" fillId="0" borderId="0" xfId="0" applyFont="1" applyBorder="1"/>
    <xf numFmtId="0" fontId="2" fillId="0" borderId="0" xfId="0" applyFont="1" applyBorder="1"/>
    <xf numFmtId="0" fontId="5" fillId="0" borderId="0" xfId="0" applyFont="1" applyBorder="1" applyAlignment="1">
      <alignment horizontal="center" vertical="center"/>
    </xf>
    <xf numFmtId="0" fontId="13" fillId="0" borderId="0" xfId="0" applyFont="1"/>
    <xf numFmtId="0" fontId="3" fillId="0" borderId="0" xfId="0" applyFont="1" applyBorder="1" applyAlignment="1">
      <alignment horizontal="left"/>
    </xf>
    <xf numFmtId="0" fontId="1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5" fillId="0" borderId="0" xfId="0" applyNumberFormat="1" applyFont="1" applyAlignment="1">
      <alignment vertical="center"/>
    </xf>
    <xf numFmtId="165" fontId="5" fillId="0" borderId="0" xfId="0" applyNumberFormat="1" applyFont="1" applyFill="1" applyBorder="1" applyAlignment="1">
      <alignment horizontal="left"/>
    </xf>
    <xf numFmtId="0" fontId="7" fillId="0" borderId="0" xfId="0" applyFont="1" applyFill="1" applyBorder="1" applyAlignment="1">
      <alignment horizontal="left" vertical="center"/>
    </xf>
    <xf numFmtId="0" fontId="12" fillId="0" borderId="0" xfId="0" applyFont="1" applyFill="1" applyBorder="1"/>
    <xf numFmtId="0" fontId="12" fillId="0" borderId="0" xfId="0" applyFont="1" applyBorder="1"/>
    <xf numFmtId="0" fontId="0" fillId="0" borderId="0" xfId="0" applyBorder="1"/>
    <xf numFmtId="2" fontId="5" fillId="0" borderId="0" xfId="0" applyNumberFormat="1" applyFont="1" applyFill="1" applyBorder="1"/>
    <xf numFmtId="2" fontId="5" fillId="0" borderId="0" xfId="0" applyNumberFormat="1" applyFont="1" applyFill="1" applyBorder="1" applyAlignment="1">
      <alignment horizontal="left" vertical="center"/>
    </xf>
    <xf numFmtId="2" fontId="5" fillId="0" borderId="6" xfId="0" applyNumberFormat="1" applyFont="1" applyBorder="1" applyAlignment="1">
      <alignment horizontal="left"/>
    </xf>
    <xf numFmtId="0" fontId="0" fillId="0" borderId="0" xfId="0" applyAlignment="1">
      <alignment horizontal="center"/>
    </xf>
    <xf numFmtId="0" fontId="5" fillId="4" borderId="0" xfId="0" quotePrefix="1" applyFont="1" applyFill="1" applyBorder="1" applyAlignment="1">
      <alignment horizontal="center"/>
    </xf>
    <xf numFmtId="1" fontId="8" fillId="0" borderId="1" xfId="1" applyNumberFormat="1" applyFont="1" applyBorder="1" applyAlignment="1">
      <alignment horizontal="center" vertical="center"/>
    </xf>
    <xf numFmtId="0" fontId="0" fillId="0" borderId="1" xfId="0" applyBorder="1"/>
    <xf numFmtId="2" fontId="0" fillId="0" borderId="1" xfId="0" applyNumberFormat="1" applyFill="1" applyBorder="1" applyAlignment="1">
      <alignment horizontal="center" vertical="center"/>
    </xf>
    <xf numFmtId="2" fontId="5" fillId="0" borderId="0" xfId="0" applyNumberFormat="1" applyFont="1" applyFill="1" applyBorder="1" applyAlignment="1">
      <alignment horizontal="center"/>
    </xf>
    <xf numFmtId="2" fontId="8" fillId="0" borderId="0" xfId="1" applyNumberFormat="1" applyFont="1" applyFill="1" applyBorder="1" applyAlignment="1">
      <alignment horizontal="center" vertical="center"/>
    </xf>
    <xf numFmtId="164" fontId="8" fillId="0" borderId="0" xfId="1" applyNumberFormat="1" applyFont="1" applyFill="1" applyBorder="1" applyAlignment="1">
      <alignment horizontal="center"/>
    </xf>
    <xf numFmtId="2" fontId="8" fillId="0" borderId="0" xfId="1" applyNumberFormat="1" applyFont="1" applyFill="1" applyBorder="1" applyAlignment="1">
      <alignment horizontal="center"/>
    </xf>
    <xf numFmtId="1" fontId="8" fillId="0" borderId="0" xfId="1" applyNumberFormat="1" applyFont="1" applyFill="1" applyBorder="1" applyAlignment="1">
      <alignment horizontal="center"/>
    </xf>
    <xf numFmtId="164" fontId="8" fillId="0" borderId="0" xfId="1" applyNumberFormat="1" applyFont="1" applyFill="1" applyBorder="1" applyAlignment="1">
      <alignment horizontal="center" vertical="center"/>
    </xf>
    <xf numFmtId="1" fontId="8" fillId="0" borderId="0" xfId="1" applyNumberFormat="1" applyFont="1" applyFill="1" applyBorder="1" applyAlignment="1">
      <alignment horizontal="center" vertical="center"/>
    </xf>
    <xf numFmtId="0" fontId="0" fillId="0" borderId="0" xfId="0" applyFill="1" applyBorder="1"/>
    <xf numFmtId="1" fontId="8" fillId="0" borderId="8" xfId="1" applyNumberFormat="1" applyFont="1" applyBorder="1" applyAlignment="1">
      <alignment horizontal="center"/>
    </xf>
    <xf numFmtId="2" fontId="8" fillId="0" borderId="9" xfId="1" applyNumberFormat="1" applyFont="1" applyBorder="1" applyAlignment="1">
      <alignment horizontal="center"/>
    </xf>
    <xf numFmtId="1" fontId="8" fillId="0" borderId="10" xfId="1" applyNumberFormat="1" applyFont="1" applyBorder="1" applyAlignment="1">
      <alignment horizontal="center"/>
    </xf>
    <xf numFmtId="0" fontId="5" fillId="0" borderId="0" xfId="0" applyFont="1" applyAlignment="1">
      <alignment horizontal="left"/>
    </xf>
    <xf numFmtId="0" fontId="5" fillId="0" borderId="0" xfId="0" applyFont="1" applyAlignment="1">
      <alignment horizontal="left" vertical="center"/>
    </xf>
    <xf numFmtId="0" fontId="5" fillId="0" borderId="0" xfId="0" applyFont="1" applyBorder="1" applyAlignment="1">
      <alignment horizontal="left" vertical="center"/>
    </xf>
    <xf numFmtId="1" fontId="5" fillId="0" borderId="0" xfId="0" applyNumberFormat="1" applyFont="1" applyFill="1" applyBorder="1" applyAlignment="1">
      <alignment horizontal="left" vertical="center"/>
    </xf>
    <xf numFmtId="0" fontId="8" fillId="2" borderId="15" xfId="0" applyFont="1" applyFill="1" applyBorder="1"/>
    <xf numFmtId="0" fontId="0" fillId="2" borderId="16" xfId="0" applyFill="1" applyBorder="1"/>
    <xf numFmtId="1" fontId="8" fillId="2" borderId="17" xfId="1" applyNumberFormat="1" applyFont="1" applyFill="1" applyBorder="1" applyAlignment="1">
      <alignment horizontal="center"/>
    </xf>
    <xf numFmtId="166" fontId="8" fillId="0" borderId="18" xfId="1" applyNumberFormat="1" applyFont="1" applyFill="1" applyBorder="1" applyAlignment="1">
      <alignment horizontal="center" vertical="center"/>
    </xf>
    <xf numFmtId="166" fontId="8" fillId="0" borderId="9" xfId="1" applyNumberFormat="1" applyFont="1" applyFill="1" applyBorder="1" applyAlignment="1">
      <alignment horizontal="center" vertical="center"/>
    </xf>
    <xf numFmtId="166" fontId="8" fillId="0" borderId="10" xfId="1" applyNumberFormat="1" applyFont="1" applyFill="1" applyBorder="1" applyAlignment="1">
      <alignment horizontal="center" vertical="center"/>
    </xf>
    <xf numFmtId="0" fontId="14" fillId="0" borderId="19" xfId="0" applyFont="1" applyBorder="1" applyAlignment="1">
      <alignment horizontal="center"/>
    </xf>
    <xf numFmtId="0" fontId="14" fillId="0" borderId="11" xfId="0" applyFont="1" applyBorder="1" applyAlignment="1">
      <alignment horizontal="center"/>
    </xf>
    <xf numFmtId="0" fontId="14" fillId="0" borderId="12" xfId="0" applyFont="1" applyBorder="1" applyAlignment="1">
      <alignment horizontal="center"/>
    </xf>
    <xf numFmtId="0" fontId="14" fillId="0" borderId="6" xfId="0" applyFont="1" applyBorder="1" applyAlignment="1">
      <alignment horizontal="center"/>
    </xf>
    <xf numFmtId="0" fontId="14" fillId="0" borderId="0" xfId="0" applyFont="1" applyBorder="1" applyAlignment="1">
      <alignment horizontal="center"/>
    </xf>
    <xf numFmtId="0" fontId="14" fillId="0" borderId="8" xfId="0" applyFont="1" applyBorder="1" applyAlignment="1">
      <alignment horizontal="center"/>
    </xf>
    <xf numFmtId="0" fontId="14" fillId="0" borderId="6" xfId="0" applyFont="1" applyBorder="1" applyAlignment="1">
      <alignment horizontal="center" vertical="center"/>
    </xf>
    <xf numFmtId="0" fontId="14" fillId="0" borderId="0" xfId="0" applyFont="1" applyBorder="1" applyAlignment="1">
      <alignment horizontal="center" vertical="center"/>
    </xf>
    <xf numFmtId="0" fontId="14" fillId="0" borderId="1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xf>
    <xf numFmtId="164" fontId="5" fillId="2" borderId="0" xfId="0" applyNumberFormat="1" applyFont="1" applyFill="1" applyBorder="1" applyAlignment="1">
      <alignment horizontal="center"/>
    </xf>
    <xf numFmtId="164" fontId="5" fillId="0" borderId="0" xfId="0" applyNumberFormat="1" applyFont="1" applyBorder="1" applyAlignment="1">
      <alignment horizontal="center"/>
    </xf>
    <xf numFmtId="2" fontId="0" fillId="0" borderId="0" xfId="0" applyNumberFormat="1" applyFill="1" applyBorder="1" applyAlignment="1">
      <alignment horizontal="center" vertical="center"/>
    </xf>
    <xf numFmtId="164" fontId="0" fillId="0" borderId="0" xfId="0" applyNumberFormat="1"/>
    <xf numFmtId="164" fontId="5" fillId="4" borderId="0" xfId="0" applyNumberFormat="1" applyFont="1" applyFill="1" applyBorder="1" applyAlignment="1">
      <alignment horizontal="center"/>
    </xf>
    <xf numFmtId="164" fontId="5" fillId="3" borderId="5" xfId="0" applyNumberFormat="1" applyFont="1" applyFill="1" applyBorder="1" applyAlignment="1">
      <alignment horizontal="center" vertical="center"/>
    </xf>
    <xf numFmtId="164" fontId="8" fillId="0" borderId="6" xfId="1" applyNumberFormat="1" applyFont="1" applyBorder="1" applyAlignment="1">
      <alignment horizontal="center"/>
    </xf>
    <xf numFmtId="164" fontId="8" fillId="0" borderId="18" xfId="1" applyNumberFormat="1" applyFont="1" applyBorder="1" applyAlignment="1">
      <alignment horizontal="center"/>
    </xf>
    <xf numFmtId="0" fontId="4" fillId="0" borderId="0" xfId="0" applyFont="1" applyFill="1" applyBorder="1" applyAlignment="1">
      <alignment vertical="center"/>
    </xf>
    <xf numFmtId="0" fontId="15" fillId="0" borderId="0" xfId="0" applyFont="1" applyAlignment="1">
      <alignment vertical="center"/>
    </xf>
    <xf numFmtId="0" fontId="5" fillId="0" borderId="0" xfId="0" applyFont="1" applyFill="1"/>
    <xf numFmtId="0" fontId="15" fillId="0" borderId="0" xfId="0" applyFont="1" applyFill="1"/>
    <xf numFmtId="0" fontId="15" fillId="0" borderId="0" xfId="0" applyFont="1" applyFill="1" applyBorder="1"/>
    <xf numFmtId="0" fontId="15" fillId="0" borderId="0" xfId="0" applyFont="1"/>
    <xf numFmtId="0" fontId="15" fillId="0" borderId="0" xfId="0" applyFont="1" applyFill="1" applyBorder="1" applyAlignment="1">
      <alignment vertical="center"/>
    </xf>
    <xf numFmtId="2" fontId="15" fillId="0" borderId="13" xfId="0" applyNumberFormat="1" applyFont="1" applyBorder="1" applyAlignment="1" applyProtection="1">
      <alignment horizontal="center" vertical="center"/>
      <protection locked="0"/>
    </xf>
    <xf numFmtId="1" fontId="15" fillId="0" borderId="13" xfId="0" applyNumberFormat="1" applyFont="1" applyBorder="1" applyAlignment="1" applyProtection="1">
      <alignment horizontal="center" vertical="center"/>
      <protection locked="0"/>
    </xf>
    <xf numFmtId="0" fontId="15" fillId="0" borderId="0" xfId="0" applyFont="1" applyFill="1" applyBorder="1" applyAlignment="1">
      <alignment horizontal="center"/>
    </xf>
    <xf numFmtId="0" fontId="15" fillId="0" borderId="0" xfId="0" applyFont="1" applyBorder="1"/>
    <xf numFmtId="0" fontId="15" fillId="0" borderId="5" xfId="0" applyFont="1" applyFill="1" applyBorder="1" applyAlignment="1">
      <alignment vertical="center"/>
    </xf>
    <xf numFmtId="0" fontId="15" fillId="0" borderId="5" xfId="0" applyFont="1" applyBorder="1" applyAlignment="1">
      <alignment vertical="center"/>
    </xf>
    <xf numFmtId="164" fontId="15" fillId="0" borderId="5" xfId="0" applyNumberFormat="1" applyFont="1" applyBorder="1" applyAlignment="1">
      <alignment horizontal="center" vertical="center"/>
    </xf>
    <xf numFmtId="1" fontId="15" fillId="0" borderId="5" xfId="0" applyNumberFormat="1" applyFont="1" applyBorder="1" applyAlignment="1">
      <alignment horizontal="center" vertical="center"/>
    </xf>
    <xf numFmtId="1" fontId="15" fillId="0" borderId="0" xfId="0" applyNumberFormat="1" applyFont="1" applyFill="1" applyBorder="1" applyAlignment="1">
      <alignment horizontal="center" vertical="center"/>
    </xf>
    <xf numFmtId="0" fontId="15" fillId="0" borderId="5" xfId="0" applyFont="1" applyBorder="1" applyAlignment="1">
      <alignment horizontal="center" vertical="center"/>
    </xf>
    <xf numFmtId="164" fontId="15" fillId="0" borderId="0" xfId="0" applyNumberFormat="1" applyFont="1" applyAlignment="1">
      <alignment vertical="center"/>
    </xf>
    <xf numFmtId="0" fontId="15" fillId="0" borderId="0" xfId="0" applyFont="1" applyBorder="1" applyAlignment="1">
      <alignment vertical="center"/>
    </xf>
    <xf numFmtId="0" fontId="15" fillId="0" borderId="0" xfId="0" applyFont="1" applyAlignment="1">
      <alignment horizontal="center" vertical="center"/>
    </xf>
    <xf numFmtId="164" fontId="15" fillId="0" borderId="0" xfId="0" applyNumberFormat="1" applyFont="1" applyAlignment="1">
      <alignment horizontal="center" vertical="center"/>
    </xf>
    <xf numFmtId="2" fontId="15" fillId="0" borderId="14" xfId="0" applyNumberFormat="1" applyFont="1" applyBorder="1" applyAlignment="1">
      <alignment horizontal="center" vertical="center"/>
    </xf>
    <xf numFmtId="0" fontId="15"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2" fontId="15" fillId="0" borderId="0" xfId="0" applyNumberFormat="1" applyFont="1" applyFill="1" applyBorder="1" applyAlignment="1">
      <alignment horizontal="center" vertical="center"/>
    </xf>
    <xf numFmtId="0" fontId="17" fillId="0" borderId="5" xfId="0" applyFont="1" applyFill="1" applyBorder="1" applyAlignment="1">
      <alignment vertical="center"/>
    </xf>
    <xf numFmtId="0" fontId="17" fillId="0" borderId="5" xfId="0" applyFont="1" applyFill="1" applyBorder="1" applyAlignment="1">
      <alignment horizontal="left" vertical="center"/>
    </xf>
    <xf numFmtId="0" fontId="17" fillId="0" borderId="5" xfId="0" applyFont="1" applyFill="1" applyBorder="1" applyAlignment="1" applyProtection="1">
      <alignment horizontal="left" vertical="center"/>
      <protection locked="0"/>
    </xf>
    <xf numFmtId="164" fontId="15" fillId="0" borderId="5" xfId="0" applyNumberFormat="1" applyFont="1" applyFill="1" applyBorder="1" applyAlignment="1">
      <alignment horizontal="center" vertical="center"/>
    </xf>
    <xf numFmtId="1" fontId="15" fillId="0" borderId="5" xfId="0" applyNumberFormat="1" applyFont="1" applyFill="1" applyBorder="1" applyAlignment="1">
      <alignment horizontal="center" vertical="center"/>
    </xf>
    <xf numFmtId="0" fontId="7" fillId="0" borderId="0" xfId="0" applyFont="1" applyFill="1" applyBorder="1"/>
    <xf numFmtId="0" fontId="7" fillId="0" borderId="0" xfId="0" applyFont="1" applyFill="1" applyBorder="1" applyAlignment="1">
      <alignment horizontal="left"/>
    </xf>
    <xf numFmtId="2" fontId="5" fillId="0" borderId="0" xfId="0" applyNumberFormat="1" applyFont="1" applyFill="1" applyBorder="1" applyAlignment="1">
      <alignment horizontal="left"/>
    </xf>
    <xf numFmtId="0" fontId="0" fillId="0" borderId="9" xfId="0" applyBorder="1"/>
    <xf numFmtId="0" fontId="0" fillId="0" borderId="10" xfId="0" applyBorder="1"/>
    <xf numFmtId="164" fontId="5" fillId="0" borderId="0" xfId="0" applyNumberFormat="1" applyFont="1" applyFill="1" applyBorder="1" applyAlignment="1"/>
    <xf numFmtId="0" fontId="19" fillId="0" borderId="0" xfId="0" applyFont="1" applyAlignment="1">
      <alignment vertical="center"/>
    </xf>
    <xf numFmtId="1" fontId="5" fillId="0" borderId="0" xfId="0" applyNumberFormat="1" applyFont="1" applyFill="1" applyBorder="1" applyAlignment="1">
      <alignment horizontal="center"/>
    </xf>
    <xf numFmtId="1" fontId="5" fillId="0" borderId="0" xfId="0" quotePrefix="1" applyNumberFormat="1" applyFont="1" applyFill="1" applyBorder="1" applyAlignment="1">
      <alignment horizontal="left"/>
    </xf>
    <xf numFmtId="0" fontId="5" fillId="0" borderId="0" xfId="0" quotePrefix="1" applyFont="1" applyFill="1" applyBorder="1" applyAlignment="1">
      <alignment horizontal="left"/>
    </xf>
    <xf numFmtId="0" fontId="7" fillId="3" borderId="3" xfId="0" applyFont="1" applyFill="1" applyBorder="1" applyAlignment="1">
      <alignment vertical="center"/>
    </xf>
    <xf numFmtId="164" fontId="7" fillId="4" borderId="0" xfId="0" applyNumberFormat="1" applyFont="1" applyFill="1" applyBorder="1" applyAlignment="1">
      <alignment horizontal="left"/>
    </xf>
    <xf numFmtId="0" fontId="7" fillId="0" borderId="0" xfId="0" quotePrefix="1" applyFont="1" applyFill="1" applyBorder="1" applyAlignment="1">
      <alignment horizontal="center"/>
    </xf>
    <xf numFmtId="0" fontId="15" fillId="5" borderId="0" xfId="0" applyFont="1" applyFill="1" applyAlignment="1">
      <alignment vertical="center"/>
    </xf>
    <xf numFmtId="0" fontId="15" fillId="5" borderId="0" xfId="0" applyFont="1" applyFill="1" applyBorder="1" applyAlignment="1">
      <alignment vertical="center"/>
    </xf>
    <xf numFmtId="0" fontId="2" fillId="5" borderId="0" xfId="0" applyFont="1" applyFill="1" applyAlignment="1">
      <alignment vertical="center"/>
    </xf>
    <xf numFmtId="0" fontId="5" fillId="5" borderId="0" xfId="0" applyFont="1" applyFill="1" applyAlignment="1">
      <alignment vertical="center"/>
    </xf>
    <xf numFmtId="0" fontId="15" fillId="5" borderId="13" xfId="0" applyFont="1" applyFill="1" applyBorder="1" applyAlignment="1">
      <alignment horizontal="center" vertical="center"/>
    </xf>
    <xf numFmtId="164" fontId="15" fillId="0" borderId="20" xfId="0" applyNumberFormat="1" applyFont="1" applyBorder="1" applyAlignment="1" applyProtection="1">
      <alignment horizontal="center" vertical="center"/>
      <protection locked="0"/>
    </xf>
    <xf numFmtId="0" fontId="5" fillId="0" borderId="17" xfId="0" applyFont="1" applyBorder="1" applyAlignment="1">
      <alignment horizontal="center"/>
    </xf>
    <xf numFmtId="164" fontId="15" fillId="6" borderId="21" xfId="0" applyNumberFormat="1" applyFont="1" applyFill="1" applyBorder="1" applyAlignment="1" applyProtection="1">
      <alignment horizontal="center" vertical="center"/>
      <protection locked="0"/>
    </xf>
    <xf numFmtId="2" fontId="15" fillId="0" borderId="0" xfId="0" applyNumberFormat="1" applyFont="1" applyBorder="1" applyAlignment="1">
      <alignment horizontal="center" vertical="center"/>
    </xf>
    <xf numFmtId="0" fontId="15" fillId="7" borderId="0" xfId="0" applyFont="1" applyFill="1" applyBorder="1" applyAlignment="1">
      <alignment vertical="center"/>
    </xf>
    <xf numFmtId="0" fontId="15" fillId="7" borderId="0" xfId="0" applyFont="1" applyFill="1" applyBorder="1" applyAlignment="1">
      <alignment horizontal="center" vertical="center"/>
    </xf>
    <xf numFmtId="164" fontId="15" fillId="7" borderId="0" xfId="0" applyNumberFormat="1" applyFont="1" applyFill="1" applyBorder="1" applyAlignment="1">
      <alignment horizontal="center" vertical="center"/>
    </xf>
    <xf numFmtId="2" fontId="15" fillId="7" borderId="0" xfId="0" applyNumberFormat="1" applyFont="1" applyFill="1" applyBorder="1" applyAlignment="1">
      <alignment horizontal="center" vertical="center"/>
    </xf>
    <xf numFmtId="0" fontId="20" fillId="7" borderId="0" xfId="0" applyFont="1" applyFill="1" applyBorder="1" applyAlignment="1">
      <alignment vertical="center"/>
    </xf>
    <xf numFmtId="0" fontId="1" fillId="7" borderId="0" xfId="0" applyFont="1" applyFill="1" applyBorder="1" applyAlignment="1">
      <alignment vertical="center"/>
    </xf>
    <xf numFmtId="1" fontId="15" fillId="7" borderId="0" xfId="0" applyNumberFormat="1" applyFont="1" applyFill="1" applyBorder="1" applyAlignment="1">
      <alignment horizontal="center" vertical="center"/>
    </xf>
    <xf numFmtId="0" fontId="4" fillId="7" borderId="0" xfId="0" applyFont="1" applyFill="1" applyBorder="1" applyAlignment="1">
      <alignment vertical="center"/>
    </xf>
    <xf numFmtId="2" fontId="15" fillId="8" borderId="21" xfId="0" applyNumberFormat="1" applyFont="1" applyFill="1" applyBorder="1" applyAlignment="1">
      <alignment horizontal="center" vertical="center"/>
    </xf>
    <xf numFmtId="1" fontId="15" fillId="8" borderId="21" xfId="0" applyNumberFormat="1" applyFont="1" applyFill="1" applyBorder="1" applyAlignment="1">
      <alignment horizontal="center" vertical="center"/>
    </xf>
    <xf numFmtId="0" fontId="5" fillId="7" borderId="0" xfId="0" applyFont="1" applyFill="1" applyBorder="1" applyAlignment="1">
      <alignment horizontal="center" vertical="center"/>
    </xf>
    <xf numFmtId="0" fontId="15" fillId="9" borderId="14" xfId="0" applyFont="1" applyFill="1" applyBorder="1"/>
    <xf numFmtId="0" fontId="15" fillId="9" borderId="14" xfId="0" applyFont="1" applyFill="1" applyBorder="1" applyAlignment="1">
      <alignment horizontal="center"/>
    </xf>
    <xf numFmtId="0" fontId="5" fillId="9" borderId="22" xfId="0" applyFont="1" applyFill="1" applyBorder="1" applyAlignment="1">
      <alignment horizontal="center" vertical="top"/>
    </xf>
    <xf numFmtId="0" fontId="4" fillId="5" borderId="13" xfId="0" applyFont="1" applyFill="1" applyBorder="1" applyAlignment="1">
      <alignment horizontal="center" vertical="top"/>
    </xf>
    <xf numFmtId="0" fontId="4" fillId="5" borderId="20" xfId="0" applyFont="1" applyFill="1" applyBorder="1" applyAlignment="1">
      <alignment horizontal="center" vertical="top"/>
    </xf>
    <xf numFmtId="0" fontId="4" fillId="5" borderId="14" xfId="0" applyFont="1" applyFill="1" applyBorder="1" applyAlignment="1">
      <alignment horizontal="center" vertical="top" wrapText="1"/>
    </xf>
    <xf numFmtId="0" fontId="15" fillId="0" borderId="0" xfId="0" applyFont="1" applyAlignment="1">
      <alignment vertical="center" wrapText="1"/>
    </xf>
    <xf numFmtId="0" fontId="5" fillId="9" borderId="22" xfId="0" applyFont="1" applyFill="1" applyBorder="1"/>
    <xf numFmtId="0" fontId="16" fillId="5" borderId="0" xfId="0" applyFont="1" applyFill="1" applyAlignment="1">
      <alignment horizontal="left" vertical="top" wrapText="1"/>
    </xf>
    <xf numFmtId="0" fontId="21" fillId="7" borderId="0" xfId="0" applyFont="1" applyFill="1" applyAlignment="1">
      <alignment horizontal="left" vertical="center" wrapText="1"/>
    </xf>
    <xf numFmtId="14" fontId="17" fillId="0" borderId="5" xfId="0" applyNumberFormat="1" applyFont="1" applyFill="1" applyBorder="1" applyAlignment="1" applyProtection="1">
      <alignment horizontal="left" vertical="center"/>
      <protection locked="0"/>
    </xf>
    <xf numFmtId="0" fontId="17" fillId="0" borderId="5" xfId="0" applyFont="1" applyFill="1" applyBorder="1" applyAlignment="1" applyProtection="1">
      <alignment horizontal="left" vertical="center"/>
      <protection locked="0"/>
    </xf>
    <xf numFmtId="0" fontId="17" fillId="5" borderId="5" xfId="0" applyFont="1" applyFill="1" applyBorder="1" applyAlignment="1">
      <alignment horizontal="center"/>
    </xf>
    <xf numFmtId="0" fontId="18" fillId="5" borderId="5" xfId="0" applyFont="1" applyFill="1" applyBorder="1" applyAlignment="1">
      <alignment horizontal="center"/>
    </xf>
    <xf numFmtId="2" fontId="7" fillId="2" borderId="19" xfId="1"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0" fontId="7" fillId="0" borderId="15" xfId="0" applyFont="1" applyBorder="1" applyAlignment="1">
      <alignment horizontal="center"/>
    </xf>
    <xf numFmtId="0" fontId="7" fillId="0" borderId="16" xfId="0" applyFont="1" applyBorder="1" applyAlignment="1">
      <alignment horizontal="center"/>
    </xf>
  </cellXfs>
  <cellStyles count="2">
    <cellStyle name="Standard" xfId="0" builtinId="0"/>
    <cellStyle name="Standard_Submax- und Abbruchtest Nordische Kombination1" xfId="1"/>
  </cellStyles>
  <dxfs count="0"/>
  <tableStyles count="0" defaultTableStyle="TableStyleMedium9" defaultPivotStyle="PivotStyleLight16"/>
  <colors>
    <mruColors>
      <color rgb="FF3399FF"/>
      <color rgb="FFFFFF99"/>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panose="020B0604020202020204" pitchFamily="34" charset="0"/>
                <a:ea typeface="Calibri"/>
                <a:cs typeface="Arial" panose="020B0604020202020204" pitchFamily="34" charset="0"/>
              </a:defRPr>
            </a:pPr>
            <a:r>
              <a:rPr lang="de-CH" sz="1200">
                <a:latin typeface="Arial" panose="020B0604020202020204" pitchFamily="34" charset="0"/>
                <a:cs typeface="Arial" panose="020B0604020202020204" pitchFamily="34" charset="0"/>
              </a:rPr>
              <a:t>Valeurs</a:t>
            </a:r>
            <a:r>
              <a:rPr lang="de-CH" sz="1200" baseline="0">
                <a:latin typeface="Arial" panose="020B0604020202020204" pitchFamily="34" charset="0"/>
                <a:cs typeface="Arial" panose="020B0604020202020204" pitchFamily="34" charset="0"/>
              </a:rPr>
              <a:t> de lactatémie et de fréquence cardiaque</a:t>
            </a:r>
            <a:endParaRPr lang="de-CH" sz="1200">
              <a:latin typeface="Arial" panose="020B0604020202020204" pitchFamily="34" charset="0"/>
              <a:cs typeface="Arial" panose="020B0604020202020204" pitchFamily="34" charset="0"/>
            </a:endParaRPr>
          </a:p>
        </c:rich>
      </c:tx>
      <c:layout>
        <c:manualLayout>
          <c:xMode val="edge"/>
          <c:yMode val="edge"/>
          <c:x val="0.16673579346022974"/>
          <c:y val="1.4749317808361773E-2"/>
        </c:manualLayout>
      </c:layout>
      <c:overlay val="0"/>
      <c:spPr>
        <a:noFill/>
        <a:ln w="25400">
          <a:noFill/>
        </a:ln>
      </c:spPr>
    </c:title>
    <c:autoTitleDeleted val="0"/>
    <c:plotArea>
      <c:layout>
        <c:manualLayout>
          <c:layoutTarget val="inner"/>
          <c:xMode val="edge"/>
          <c:yMode val="edge"/>
          <c:x val="0.11016731646408276"/>
          <c:y val="0.17109193829489971"/>
          <c:w val="0.79961715465178507"/>
          <c:h val="0.67846803116943011"/>
        </c:manualLayout>
      </c:layout>
      <c:scatterChart>
        <c:scatterStyle val="lineMarker"/>
        <c:varyColors val="0"/>
        <c:ser>
          <c:idx val="0"/>
          <c:order val="1"/>
          <c:tx>
            <c:v>FC (b/min)</c:v>
          </c:tx>
          <c:spPr>
            <a:ln w="12700">
              <a:solidFill>
                <a:srgbClr val="FF0000"/>
              </a:solidFill>
              <a:prstDash val="solid"/>
            </a:ln>
          </c:spPr>
          <c:marker>
            <c:symbol val="circle"/>
            <c:size val="5"/>
            <c:spPr>
              <a:solidFill>
                <a:srgbClr val="FFCCFF"/>
              </a:solidFill>
              <a:ln>
                <a:solidFill>
                  <a:srgbClr val="FF0000"/>
                </a:solidFill>
                <a:prstDash val="solid"/>
              </a:ln>
            </c:spPr>
          </c:marker>
          <c:xVal>
            <c:strRef>
              <c:f>Schwellenberechnungen!$B$3:$B$14</c:f>
              <c:strCache>
                <c:ptCount val="12"/>
                <c:pt idx="0">
                  <c:v> </c:v>
                </c:pt>
                <c:pt idx="1">
                  <c:v> </c:v>
                </c:pt>
                <c:pt idx="2">
                  <c:v> </c:v>
                </c:pt>
                <c:pt idx="3">
                  <c:v> </c:v>
                </c:pt>
                <c:pt idx="4">
                  <c:v> </c:v>
                </c:pt>
                <c:pt idx="5">
                  <c:v> </c:v>
                </c:pt>
                <c:pt idx="6">
                  <c:v> </c:v>
                </c:pt>
                <c:pt idx="7">
                  <c:v> </c:v>
                </c:pt>
                <c:pt idx="8">
                  <c:v> </c:v>
                </c:pt>
                <c:pt idx="9">
                  <c:v> </c:v>
                </c:pt>
                <c:pt idx="10">
                  <c:v> </c:v>
                </c:pt>
                <c:pt idx="11">
                  <c:v> </c:v>
                </c:pt>
              </c:strCache>
            </c:strRef>
          </c:xVal>
          <c:yVal>
            <c:numRef>
              <c:f>Schwellenberechnungen!$D$3:$D$14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dLbls>
          <c:showLegendKey val="0"/>
          <c:showVal val="0"/>
          <c:showCatName val="0"/>
          <c:showSerName val="0"/>
          <c:showPercent val="0"/>
          <c:showBubbleSize val="0"/>
        </c:dLbls>
        <c:axId val="320474384"/>
        <c:axId val="320473992"/>
      </c:scatterChart>
      <c:scatterChart>
        <c:scatterStyle val="lineMarker"/>
        <c:varyColors val="0"/>
        <c:ser>
          <c:idx val="6"/>
          <c:order val="0"/>
          <c:spPr>
            <a:ln w="3175">
              <a:solidFill>
                <a:schemeClr val="tx1"/>
              </a:solidFill>
              <a:prstDash val="dash"/>
            </a:ln>
          </c:spPr>
          <c:marker>
            <c:symbol val="none"/>
          </c:marker>
          <c:xVal>
            <c:numRef>
              <c:f>Schwellenberechnungen!$I$8:$I$9</c:f>
              <c:numCache>
                <c:formatCode>0.0</c:formatCode>
                <c:ptCount val="2"/>
                <c:pt idx="0">
                  <c:v>0</c:v>
                </c:pt>
                <c:pt idx="1">
                  <c:v>0</c:v>
                </c:pt>
              </c:numCache>
            </c:numRef>
          </c:xVal>
          <c:yVal>
            <c:numRef>
              <c:f>Schwellenberechnungen!$H$8:$H$9</c:f>
              <c:numCache>
                <c:formatCode>0.00</c:formatCode>
                <c:ptCount val="2"/>
                <c:pt idx="0">
                  <c:v>0</c:v>
                </c:pt>
                <c:pt idx="1">
                  <c:v>0</c:v>
                </c:pt>
              </c:numCache>
            </c:numRef>
          </c:yVal>
          <c:smooth val="0"/>
        </c:ser>
        <c:ser>
          <c:idx val="1"/>
          <c:order val="2"/>
          <c:tx>
            <c:v>La (mmol/L)</c:v>
          </c:tx>
          <c:spPr>
            <a:ln w="12700">
              <a:solidFill>
                <a:srgbClr val="3399FF"/>
              </a:solidFill>
              <a:prstDash val="solid"/>
            </a:ln>
          </c:spPr>
          <c:marker>
            <c:spPr>
              <a:solidFill>
                <a:srgbClr val="CCECFF"/>
              </a:solidFill>
              <a:ln>
                <a:solidFill>
                  <a:srgbClr val="3399FF"/>
                </a:solidFill>
              </a:ln>
            </c:spPr>
          </c:marker>
          <c:trendline>
            <c:spPr>
              <a:ln w="3175">
                <a:solidFill>
                  <a:srgbClr val="000000"/>
                </a:solidFill>
                <a:prstDash val="sysDash"/>
              </a:ln>
            </c:spPr>
            <c:trendlineType val="poly"/>
            <c:order val="3"/>
            <c:dispRSqr val="0"/>
            <c:dispEq val="0"/>
          </c:trendline>
          <c:xVal>
            <c:strRef>
              <c:f>Schwellenberechnungen!$B$3:$B$14</c:f>
              <c:strCache>
                <c:ptCount val="12"/>
                <c:pt idx="0">
                  <c:v> </c:v>
                </c:pt>
                <c:pt idx="1">
                  <c:v> </c:v>
                </c:pt>
                <c:pt idx="2">
                  <c:v> </c:v>
                </c:pt>
                <c:pt idx="3">
                  <c:v> </c:v>
                </c:pt>
                <c:pt idx="4">
                  <c:v> </c:v>
                </c:pt>
                <c:pt idx="5">
                  <c:v> </c:v>
                </c:pt>
                <c:pt idx="6">
                  <c:v> </c:v>
                </c:pt>
                <c:pt idx="7">
                  <c:v> </c:v>
                </c:pt>
                <c:pt idx="8">
                  <c:v> </c:v>
                </c:pt>
                <c:pt idx="9">
                  <c:v> </c:v>
                </c:pt>
                <c:pt idx="10">
                  <c:v> </c:v>
                </c:pt>
                <c:pt idx="11">
                  <c:v> </c:v>
                </c:pt>
              </c:strCache>
            </c:strRef>
          </c:xVal>
          <c:yVal>
            <c:numRef>
              <c:f>Schwellenberechnungen!$C$3:$C$14</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ser>
          <c:idx val="3"/>
          <c:order val="3"/>
          <c:tx>
            <c:v>Seuil aérobie</c:v>
          </c:tx>
          <c:spPr>
            <a:ln w="28575">
              <a:noFill/>
            </a:ln>
          </c:spPr>
          <c:marker>
            <c:symbol val="diamond"/>
            <c:size val="6"/>
            <c:spPr>
              <a:solidFill>
                <a:srgbClr val="99CC00"/>
              </a:solidFill>
              <a:ln>
                <a:solidFill>
                  <a:srgbClr val="008000"/>
                </a:solidFill>
                <a:prstDash val="solid"/>
              </a:ln>
            </c:spPr>
          </c:marker>
          <c:xVal>
            <c:strRef>
              <c:f>'Données test de Course'!$G$28</c:f>
              <c:strCache>
                <c:ptCount val="1"/>
                <c:pt idx="0">
                  <c:v> </c:v>
                </c:pt>
              </c:strCache>
            </c:strRef>
          </c:xVal>
          <c:yVal>
            <c:numRef>
              <c:f>'Données test de Course'!$F$28</c:f>
              <c:numCache>
                <c:formatCode>0.0</c:formatCode>
                <c:ptCount val="1"/>
                <c:pt idx="0">
                  <c:v>0</c:v>
                </c:pt>
              </c:numCache>
            </c:numRef>
          </c:yVal>
          <c:smooth val="0"/>
        </c:ser>
        <c:ser>
          <c:idx val="2"/>
          <c:order val="4"/>
          <c:tx>
            <c:v>Seuil anaérobie</c:v>
          </c:tx>
          <c:spPr>
            <a:ln w="28575">
              <a:noFill/>
            </a:ln>
          </c:spPr>
          <c:marker>
            <c:symbol val="diamond"/>
            <c:size val="6"/>
            <c:spPr>
              <a:solidFill>
                <a:schemeClr val="accent4">
                  <a:lumMod val="60000"/>
                  <a:lumOff val="40000"/>
                </a:schemeClr>
              </a:solidFill>
              <a:ln>
                <a:solidFill>
                  <a:srgbClr val="7030A0"/>
                </a:solidFill>
                <a:prstDash val="solid"/>
              </a:ln>
            </c:spPr>
          </c:marker>
          <c:xVal>
            <c:strRef>
              <c:f>'Données test de Course'!$G$30</c:f>
              <c:strCache>
                <c:ptCount val="1"/>
                <c:pt idx="0">
                  <c:v> </c:v>
                </c:pt>
              </c:strCache>
            </c:strRef>
          </c:xVal>
          <c:yVal>
            <c:numRef>
              <c:f>'Données test de Course'!$F$30</c:f>
              <c:numCache>
                <c:formatCode>0.0</c:formatCode>
                <c:ptCount val="1"/>
                <c:pt idx="0">
                  <c:v>0</c:v>
                </c:pt>
              </c:numCache>
            </c:numRef>
          </c:yVal>
          <c:smooth val="0"/>
        </c:ser>
        <c:ser>
          <c:idx val="4"/>
          <c:order val="5"/>
          <c:tx>
            <c:v>Gerade Aerobe Schwelle</c:v>
          </c:tx>
          <c:spPr>
            <a:ln w="12700">
              <a:solidFill>
                <a:srgbClr val="99CC00"/>
              </a:solidFill>
              <a:prstDash val="sysDash"/>
            </a:ln>
          </c:spPr>
          <c:marker>
            <c:symbol val="none"/>
          </c:marker>
          <c:xVal>
            <c:strRef>
              <c:f>('Données test de Course'!$G$28,'Données test de Course'!$G$28)</c:f>
              <c:strCache>
                <c:ptCount val="2"/>
                <c:pt idx="0">
                  <c:v> </c:v>
                </c:pt>
                <c:pt idx="1">
                  <c:v> </c:v>
                </c:pt>
              </c:strCache>
            </c:strRef>
          </c:xVal>
          <c:yVal>
            <c:numLit>
              <c:formatCode>General</c:formatCode>
              <c:ptCount val="2"/>
              <c:pt idx="0">
                <c:v>-1</c:v>
              </c:pt>
              <c:pt idx="1">
                <c:v>20</c:v>
              </c:pt>
            </c:numLit>
          </c:yVal>
          <c:smooth val="0"/>
        </c:ser>
        <c:ser>
          <c:idx val="5"/>
          <c:order val="6"/>
          <c:tx>
            <c:v>Gerade ANS</c:v>
          </c:tx>
          <c:spPr>
            <a:ln w="12700">
              <a:solidFill>
                <a:srgbClr val="99CCFF"/>
              </a:solidFill>
              <a:prstDash val="sysDash"/>
            </a:ln>
          </c:spPr>
          <c:marker>
            <c:symbol val="none"/>
          </c:marker>
          <c:dPt>
            <c:idx val="1"/>
            <c:bubble3D val="0"/>
            <c:spPr>
              <a:ln w="12700">
                <a:solidFill>
                  <a:srgbClr val="7030A0"/>
                </a:solidFill>
                <a:prstDash val="sysDash"/>
              </a:ln>
            </c:spPr>
          </c:dPt>
          <c:xVal>
            <c:strRef>
              <c:f>('Données test de Course'!$G$30,'Données test de Course'!$G$30)</c:f>
              <c:strCache>
                <c:ptCount val="2"/>
                <c:pt idx="0">
                  <c:v> </c:v>
                </c:pt>
                <c:pt idx="1">
                  <c:v> </c:v>
                </c:pt>
              </c:strCache>
            </c:strRef>
          </c:xVal>
          <c:yVal>
            <c:numLit>
              <c:formatCode>General</c:formatCode>
              <c:ptCount val="2"/>
              <c:pt idx="0">
                <c:v>-1</c:v>
              </c:pt>
              <c:pt idx="1">
                <c:v>20</c:v>
              </c:pt>
            </c:numLit>
          </c:yVal>
          <c:smooth val="0"/>
        </c:ser>
        <c:dLbls>
          <c:showLegendKey val="0"/>
          <c:showVal val="0"/>
          <c:showCatName val="0"/>
          <c:showSerName val="0"/>
          <c:showPercent val="0"/>
          <c:showBubbleSize val="0"/>
        </c:dLbls>
        <c:axId val="189507584"/>
        <c:axId val="189505624"/>
      </c:scatterChart>
      <c:valAx>
        <c:axId val="320474384"/>
        <c:scaling>
          <c:orientation val="minMax"/>
          <c:max val="22.2"/>
          <c:min val="4.2"/>
        </c:scaling>
        <c:delete val="0"/>
        <c:axPos val="b"/>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Vitesse de course (km/h)</a:t>
                </a:r>
              </a:p>
            </c:rich>
          </c:tx>
          <c:layout>
            <c:manualLayout>
              <c:xMode val="edge"/>
              <c:yMode val="edge"/>
              <c:x val="0.36031944550620498"/>
              <c:y val="0.93200032715457326"/>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320473992"/>
        <c:crosses val="autoZero"/>
        <c:crossBetween val="midCat"/>
        <c:majorUnit val="1.2"/>
      </c:valAx>
      <c:valAx>
        <c:axId val="320473992"/>
        <c:scaling>
          <c:orientation val="minMax"/>
          <c:max val="200"/>
          <c:min val="80"/>
        </c:scaling>
        <c:delete val="0"/>
        <c:axPos val="l"/>
        <c:majorGridlines>
          <c:spPr>
            <a:ln w="3175">
              <a:solidFill>
                <a:srgbClr val="969696"/>
              </a:solidFill>
              <a:prstDash val="sysDash"/>
            </a:ln>
          </c:spPr>
        </c:majorGridlines>
        <c:minorGridlines>
          <c:spPr>
            <a:ln w="3175">
              <a:solidFill>
                <a:srgbClr val="000000"/>
              </a:solidFill>
              <a:prstDash val="sysDash"/>
            </a:ln>
          </c:spPr>
        </c:minorGridlines>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Fréquence cardiaque (b/min)</a:t>
                </a:r>
              </a:p>
            </c:rich>
          </c:tx>
          <c:layout>
            <c:manualLayout>
              <c:xMode val="edge"/>
              <c:yMode val="edge"/>
              <c:x val="8.6805702727767529E-3"/>
              <c:y val="0.3215348495542082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320474384"/>
        <c:crosses val="autoZero"/>
        <c:crossBetween val="midCat"/>
        <c:majorUnit val="10"/>
        <c:minorUnit val="10"/>
      </c:valAx>
      <c:valAx>
        <c:axId val="189507584"/>
        <c:scaling>
          <c:orientation val="minMax"/>
        </c:scaling>
        <c:delete val="1"/>
        <c:axPos val="b"/>
        <c:numFmt formatCode="0.0" sourceLinked="1"/>
        <c:majorTickMark val="out"/>
        <c:minorTickMark val="none"/>
        <c:tickLblPos val="none"/>
        <c:crossAx val="189505624"/>
        <c:crosses val="autoZero"/>
        <c:crossBetween val="midCat"/>
      </c:valAx>
      <c:valAx>
        <c:axId val="189505624"/>
        <c:scaling>
          <c:orientation val="minMax"/>
          <c:max val="12"/>
          <c:min val="0"/>
        </c:scaling>
        <c:delete val="0"/>
        <c:axPos val="r"/>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Lactatémie (mmol/L)</a:t>
                </a:r>
              </a:p>
            </c:rich>
          </c:tx>
          <c:layout>
            <c:manualLayout>
              <c:xMode val="edge"/>
              <c:yMode val="edge"/>
              <c:x val="0.95915745483270898"/>
              <c:y val="0.38643191724928189"/>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189507584"/>
        <c:crosses val="max"/>
        <c:crossBetween val="midCat"/>
        <c:majorUnit val="1"/>
        <c:minorUnit val="1"/>
      </c:valAx>
      <c:spPr>
        <a:solidFill>
          <a:srgbClr val="FFFFFF"/>
        </a:solidFill>
        <a:ln w="12700">
          <a:solidFill>
            <a:srgbClr val="808080"/>
          </a:solidFill>
          <a:prstDash val="solid"/>
        </a:ln>
      </c:spPr>
    </c:plotArea>
    <c:legend>
      <c:legendPos val="r"/>
      <c:legendEntry>
        <c:idx val="1"/>
        <c:delete val="1"/>
      </c:legendEntry>
      <c:legendEntry>
        <c:idx val="5"/>
        <c:delete val="1"/>
      </c:legendEntry>
      <c:legendEntry>
        <c:idx val="6"/>
        <c:delete val="1"/>
      </c:legendEntry>
      <c:legendEntry>
        <c:idx val="7"/>
        <c:delete val="1"/>
      </c:legendEntry>
      <c:layout>
        <c:manualLayout>
          <c:xMode val="edge"/>
          <c:yMode val="edge"/>
          <c:x val="0.10116861605891497"/>
          <c:y val="0.11111142080691241"/>
          <c:w val="0.81127538669316812"/>
          <c:h val="4.6397386167437028E-2"/>
        </c:manualLayout>
      </c:layout>
      <c:overlay val="0"/>
      <c:spPr>
        <a:noFill/>
        <a:ln w="25400">
          <a:noFill/>
        </a:ln>
      </c:spPr>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legend>
    <c:plotVisOnly val="1"/>
    <c:dispBlanksAs val="gap"/>
    <c:showDLblsOverMax val="0"/>
  </c:chart>
  <c:spPr>
    <a:solidFill>
      <a:srgbClr val="C0C0C0"/>
    </a:solidFill>
    <a:ln w="12700">
      <a:solidFill>
        <a:srgbClr val="000000"/>
      </a:solidFill>
      <a:prstDash val="solid"/>
    </a:ln>
  </c:spPr>
  <c:txPr>
    <a:bodyPr/>
    <a:lstStyle/>
    <a:p>
      <a:pPr>
        <a:defRPr sz="800" b="0" i="0" u="none" strike="noStrike" baseline="0">
          <a:solidFill>
            <a:srgbClr val="000000"/>
          </a:solidFill>
          <a:latin typeface="Calibri"/>
          <a:ea typeface="Calibri"/>
          <a:cs typeface="Calibri"/>
        </a:defRPr>
      </a:pPr>
      <a:endParaRPr lang="de-DE"/>
    </a:p>
  </c:txPr>
  <c:printSettings>
    <c:headerFooter alignWithMargins="0"/>
    <c:pageMargins b="0.98425196899999967" l="0.78740157499999996" r="0.78740157499999996" t="0.98425196899999967" header="0.49212598450000017" footer="0.49212598450000017"/>
    <c:pageSetup paperSize="9"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161925</xdr:colOff>
      <xdr:row>6</xdr:row>
      <xdr:rowOff>161925</xdr:rowOff>
    </xdr:from>
    <xdr:to>
      <xdr:col>13</xdr:col>
      <xdr:colOff>9525</xdr:colOff>
      <xdr:row>20</xdr:row>
      <xdr:rowOff>9525</xdr:rowOff>
    </xdr:to>
    <xdr:graphicFrame macro="">
      <xdr:nvGraphicFramePr>
        <xdr:cNvPr id="4198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2.xml><?xml version="1.0" encoding="utf-8"?>
<c:userShapes xmlns:c="http://schemas.openxmlformats.org/drawingml/2006/chart">
  <cdr:relSizeAnchor xmlns:cdr="http://schemas.openxmlformats.org/drawingml/2006/chartDrawing">
    <cdr:from>
      <cdr:x>0.92181</cdr:x>
      <cdr:y>0.38765</cdr:y>
    </cdr:from>
    <cdr:to>
      <cdr:x>0.92181</cdr:x>
      <cdr:y>0.38765</cdr:y>
    </cdr:to>
    <cdr:sp macro="" textlink="">
      <cdr:nvSpPr>
        <cdr:cNvPr id="43009" name="Text Box 1"/>
        <cdr:cNvSpPr txBox="1">
          <a:spLocks xmlns:a="http://schemas.openxmlformats.org/drawingml/2006/main" noChangeArrowheads="1"/>
        </cdr:cNvSpPr>
      </cdr:nvSpPr>
      <cdr:spPr bwMode="auto">
        <a:xfrm xmlns:a="http://schemas.openxmlformats.org/drawingml/2006/main">
          <a:off x="5069377" y="1258594"/>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vert="vert" wrap="square" lIns="27432" tIns="22860" rIns="0" bIns="0" anchor="b" upright="1"/>
        <a:lstStyle xmlns:a="http://schemas.openxmlformats.org/drawingml/2006/main"/>
        <a:p xmlns:a="http://schemas.openxmlformats.org/drawingml/2006/main">
          <a:pPr algn="l" rtl="0">
            <a:defRPr sz="1000"/>
          </a:pPr>
          <a:r>
            <a:rPr lang="de-CH" sz="800" b="0" i="0" u="none" strike="noStrike" baseline="0">
              <a:solidFill>
                <a:srgbClr val="000000"/>
              </a:solidFill>
              <a:latin typeface="Calibri"/>
              <a:cs typeface="Calibri"/>
            </a:rPr>
            <a:t>Laktat [mmol/l]</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B2:R57"/>
  <sheetViews>
    <sheetView showGridLines="0" tabSelected="1" zoomScaleNormal="100" zoomScaleSheetLayoutView="100" workbookViewId="0">
      <selection activeCell="J6" sqref="J6"/>
    </sheetView>
  </sheetViews>
  <sheetFormatPr baseColWidth="10" defaultRowHeight="12.75"/>
  <cols>
    <col min="1" max="1" width="2.140625" style="111" customWidth="1"/>
    <col min="2" max="2" width="10" style="111" customWidth="1"/>
    <col min="3" max="3" width="10.7109375" style="111" customWidth="1"/>
    <col min="4" max="4" width="11.140625" style="111" customWidth="1"/>
    <col min="5" max="6" width="10.7109375" style="111" customWidth="1"/>
    <col min="7" max="7" width="13.7109375" style="111" customWidth="1"/>
    <col min="8" max="8" width="18.42578125" style="111" bestFit="1" customWidth="1"/>
    <col min="9" max="9" width="1.85546875" style="110" customWidth="1"/>
    <col min="10" max="12" width="12.140625" style="111" customWidth="1"/>
    <col min="13" max="13" width="18.42578125" style="111" bestFit="1" customWidth="1"/>
    <col min="14" max="14" width="2.42578125" style="111" customWidth="1"/>
    <col min="15" max="16384" width="11.42578125" style="111"/>
  </cols>
  <sheetData>
    <row r="2" spans="2:18" s="107" customFormat="1" ht="39" customHeight="1">
      <c r="B2" s="177" t="s">
        <v>60</v>
      </c>
      <c r="C2" s="177"/>
      <c r="D2" s="177"/>
      <c r="E2" s="177"/>
      <c r="F2" s="177"/>
      <c r="G2" s="177"/>
      <c r="H2" s="177"/>
      <c r="I2" s="177"/>
      <c r="J2" s="177"/>
      <c r="K2" s="177"/>
      <c r="L2" s="177"/>
      <c r="M2" s="177"/>
    </row>
    <row r="3" spans="2:18" s="107" customFormat="1" ht="18.75" customHeight="1">
      <c r="B3" s="151" t="s">
        <v>42</v>
      </c>
      <c r="C3" s="149"/>
      <c r="D3" s="149"/>
      <c r="E3" s="149"/>
      <c r="F3" s="149"/>
      <c r="G3" s="149"/>
      <c r="H3" s="149"/>
      <c r="I3" s="150"/>
      <c r="J3" s="149"/>
      <c r="K3" s="149"/>
      <c r="L3" s="149"/>
      <c r="M3" s="149"/>
    </row>
    <row r="4" spans="2:18" s="107" customFormat="1" ht="17.25" customHeight="1">
      <c r="B4" s="152" t="s">
        <v>43</v>
      </c>
      <c r="C4" s="149"/>
      <c r="D4" s="149"/>
      <c r="E4" s="149"/>
      <c r="F4" s="149"/>
      <c r="G4" s="149"/>
      <c r="H4" s="149"/>
      <c r="I4" s="150"/>
      <c r="J4" s="149"/>
      <c r="K4" s="149"/>
      <c r="L4" s="149"/>
      <c r="M4" s="149"/>
    </row>
    <row r="5" spans="2:18" ht="12" customHeight="1">
      <c r="B5" s="108"/>
      <c r="C5" s="109"/>
      <c r="D5" s="109"/>
      <c r="E5" s="109"/>
      <c r="F5" s="109"/>
      <c r="G5" s="109"/>
      <c r="H5" s="109"/>
      <c r="J5" s="109"/>
      <c r="K5" s="109"/>
      <c r="L5" s="109"/>
      <c r="M5" s="109"/>
    </row>
    <row r="6" spans="2:18" s="107" customFormat="1" ht="16.5" customHeight="1">
      <c r="B6" s="131" t="s">
        <v>44</v>
      </c>
      <c r="C6" s="180"/>
      <c r="D6" s="180"/>
      <c r="E6" s="180"/>
      <c r="F6" s="180"/>
      <c r="G6" s="132" t="s">
        <v>45</v>
      </c>
      <c r="H6" s="133"/>
      <c r="I6" s="133"/>
      <c r="J6" s="133"/>
      <c r="K6" s="131" t="s">
        <v>46</v>
      </c>
      <c r="L6" s="179"/>
      <c r="M6" s="180"/>
    </row>
    <row r="7" spans="2:18" ht="13.5" customHeight="1"/>
    <row r="8" spans="2:18" s="107" customFormat="1" ht="29.25" customHeight="1">
      <c r="B8" s="172" t="s">
        <v>47</v>
      </c>
      <c r="C8" s="174" t="s">
        <v>41</v>
      </c>
      <c r="D8" s="174" t="s">
        <v>48</v>
      </c>
      <c r="E8" s="174" t="s">
        <v>49</v>
      </c>
      <c r="F8" s="173" t="s">
        <v>33</v>
      </c>
      <c r="I8" s="112"/>
    </row>
    <row r="9" spans="2:18" s="107" customFormat="1" ht="19.5" customHeight="1">
      <c r="B9" s="153">
        <v>1</v>
      </c>
      <c r="C9" s="154"/>
      <c r="D9" s="113"/>
      <c r="E9" s="114"/>
      <c r="F9" s="114"/>
      <c r="I9" s="112"/>
      <c r="O9" s="175"/>
      <c r="P9" s="142"/>
    </row>
    <row r="10" spans="2:18" s="107" customFormat="1" ht="19.5" customHeight="1">
      <c r="B10" s="153">
        <v>2</v>
      </c>
      <c r="C10" s="154"/>
      <c r="D10" s="113"/>
      <c r="E10" s="114"/>
      <c r="F10" s="114"/>
      <c r="I10" s="112"/>
    </row>
    <row r="11" spans="2:18" s="107" customFormat="1" ht="19.5" customHeight="1">
      <c r="B11" s="153">
        <v>3</v>
      </c>
      <c r="C11" s="154"/>
      <c r="D11" s="113"/>
      <c r="E11" s="114"/>
      <c r="F11" s="114"/>
      <c r="I11" s="112"/>
    </row>
    <row r="12" spans="2:18" s="107" customFormat="1" ht="19.5" customHeight="1">
      <c r="B12" s="153">
        <v>4</v>
      </c>
      <c r="C12" s="154"/>
      <c r="D12" s="113"/>
      <c r="E12" s="114"/>
      <c r="F12" s="114"/>
      <c r="I12" s="112"/>
    </row>
    <row r="13" spans="2:18" s="107" customFormat="1" ht="19.5" customHeight="1">
      <c r="B13" s="153">
        <v>5</v>
      </c>
      <c r="C13" s="154"/>
      <c r="D13" s="113"/>
      <c r="E13" s="114"/>
      <c r="F13" s="114"/>
      <c r="I13" s="112"/>
      <c r="Q13" s="142"/>
      <c r="R13" s="142"/>
    </row>
    <row r="14" spans="2:18" s="107" customFormat="1" ht="19.5" customHeight="1">
      <c r="B14" s="153">
        <v>6</v>
      </c>
      <c r="C14" s="154"/>
      <c r="D14" s="113"/>
      <c r="E14" s="114"/>
      <c r="F14" s="114"/>
      <c r="I14" s="112"/>
    </row>
    <row r="15" spans="2:18" s="107" customFormat="1" ht="19.5" customHeight="1">
      <c r="B15" s="153">
        <v>7</v>
      </c>
      <c r="C15" s="154"/>
      <c r="D15" s="113"/>
      <c r="E15" s="114"/>
      <c r="F15" s="114"/>
      <c r="I15" s="112"/>
    </row>
    <row r="16" spans="2:18" s="107" customFormat="1" ht="19.5" customHeight="1">
      <c r="B16" s="153">
        <v>8</v>
      </c>
      <c r="C16" s="154"/>
      <c r="D16" s="113"/>
      <c r="E16" s="114"/>
      <c r="F16" s="114"/>
      <c r="I16" s="112"/>
    </row>
    <row r="17" spans="2:13" s="107" customFormat="1" ht="19.5" customHeight="1">
      <c r="B17" s="153">
        <v>9</v>
      </c>
      <c r="C17" s="154"/>
      <c r="D17" s="113"/>
      <c r="E17" s="114"/>
      <c r="F17" s="114"/>
      <c r="I17" s="112"/>
    </row>
    <row r="18" spans="2:13" s="107" customFormat="1" ht="19.5" customHeight="1">
      <c r="B18" s="153">
        <v>10</v>
      </c>
      <c r="C18" s="154"/>
      <c r="D18" s="113"/>
      <c r="E18" s="114"/>
      <c r="F18" s="114"/>
      <c r="I18" s="112"/>
    </row>
    <row r="19" spans="2:13" s="107" customFormat="1" ht="19.5" customHeight="1">
      <c r="B19" s="153">
        <v>11</v>
      </c>
      <c r="C19" s="154"/>
      <c r="D19" s="113"/>
      <c r="E19" s="114"/>
      <c r="F19" s="114"/>
      <c r="I19" s="112"/>
    </row>
    <row r="20" spans="2:13" s="107" customFormat="1" ht="19.5" customHeight="1">
      <c r="B20" s="153">
        <v>12</v>
      </c>
      <c r="C20" s="154"/>
      <c r="D20" s="113"/>
      <c r="E20" s="114"/>
      <c r="F20" s="114"/>
      <c r="I20" s="112"/>
    </row>
    <row r="21" spans="2:13" ht="7.5" customHeight="1"/>
    <row r="22" spans="2:13" ht="9" customHeight="1"/>
    <row r="23" spans="2:13" ht="15">
      <c r="B23" s="181" t="s">
        <v>50</v>
      </c>
      <c r="C23" s="182"/>
      <c r="D23" s="182"/>
      <c r="E23" s="182"/>
      <c r="F23" s="182"/>
      <c r="G23" s="182"/>
      <c r="H23" s="182"/>
      <c r="I23" s="115"/>
      <c r="J23" s="181" t="s">
        <v>51</v>
      </c>
      <c r="K23" s="182"/>
      <c r="L23" s="182"/>
      <c r="M23" s="182"/>
    </row>
    <row r="24" spans="2:13" ht="5.25" customHeight="1">
      <c r="H24" s="110"/>
    </row>
    <row r="25" spans="2:13">
      <c r="B25" s="169"/>
      <c r="C25" s="169"/>
      <c r="D25" s="169"/>
      <c r="E25" s="169"/>
      <c r="F25" s="170" t="s">
        <v>52</v>
      </c>
      <c r="G25" s="170" t="s">
        <v>39</v>
      </c>
      <c r="H25" s="170" t="s">
        <v>53</v>
      </c>
      <c r="I25" s="115"/>
      <c r="J25" s="169"/>
      <c r="K25" s="169"/>
      <c r="L25" s="170" t="s">
        <v>39</v>
      </c>
      <c r="M25" s="170" t="s">
        <v>53</v>
      </c>
    </row>
    <row r="26" spans="2:13" s="9" customFormat="1" ht="12.75" customHeight="1">
      <c r="B26" s="176"/>
      <c r="C26" s="176"/>
      <c r="D26" s="176"/>
      <c r="E26" s="176"/>
      <c r="F26" s="171" t="s">
        <v>38</v>
      </c>
      <c r="G26" s="171" t="s">
        <v>40</v>
      </c>
      <c r="H26" s="171" t="s">
        <v>54</v>
      </c>
      <c r="I26" s="8"/>
      <c r="J26" s="176"/>
      <c r="K26" s="176"/>
      <c r="L26" s="171" t="s">
        <v>40</v>
      </c>
      <c r="M26" s="171" t="s">
        <v>54</v>
      </c>
    </row>
    <row r="27" spans="2:13" ht="5.25" customHeight="1">
      <c r="H27" s="116"/>
    </row>
    <row r="28" spans="2:13" s="107" customFormat="1" ht="14.25" customHeight="1">
      <c r="B28" s="117" t="s">
        <v>55</v>
      </c>
      <c r="C28" s="117"/>
      <c r="D28" s="118"/>
      <c r="E28" s="118"/>
      <c r="F28" s="119" t="str">
        <f>IF(ISNUMBER(Schwellenberechnungen!H8),Schwellenberechnungen!H8," ")</f>
        <v xml:space="preserve"> </v>
      </c>
      <c r="G28" s="119" t="str">
        <f>IF(ISNUMBER(Schwellenberechnungen!I8),Schwellenberechnungen!I8," ")</f>
        <v xml:space="preserve"> </v>
      </c>
      <c r="H28" s="120" t="str">
        <f>IF(ISNUMBER(Schwellenberechnungen!J8),Schwellenberechnungen!J8," ")</f>
        <v xml:space="preserve"> </v>
      </c>
      <c r="I28" s="121"/>
      <c r="J28" s="122" t="s">
        <v>28</v>
      </c>
      <c r="K28" s="118"/>
      <c r="L28" s="119" t="str">
        <f>IF(ISNUMBER(Schwellenberechnungen!L9),Schwellenberechnungen!L9,"")</f>
        <v/>
      </c>
      <c r="M28" s="120" t="str">
        <f>IF(ISNUMBER(Schwellenberechnungen!M9),Schwellenberechnungen!M9,"")</f>
        <v/>
      </c>
    </row>
    <row r="29" spans="2:13" s="107" customFormat="1" ht="5.25" customHeight="1">
      <c r="F29" s="123"/>
      <c r="G29" s="123"/>
      <c r="H29" s="124"/>
      <c r="I29" s="112"/>
      <c r="J29" s="125"/>
      <c r="L29" s="126"/>
      <c r="M29" s="125"/>
    </row>
    <row r="30" spans="2:13" s="107" customFormat="1" ht="14.25" customHeight="1">
      <c r="B30" s="117" t="s">
        <v>58</v>
      </c>
      <c r="C30" s="117"/>
      <c r="D30" s="118"/>
      <c r="E30" s="118"/>
      <c r="F30" s="134" t="str">
        <f>IF(ISNUMBER(Schwellenberechnungen!H12),Schwellenberechnungen!H12," ")</f>
        <v xml:space="preserve"> </v>
      </c>
      <c r="G30" s="134" t="str">
        <f>IF(ISNUMBER(Schwellenberechnungen!I12),Schwellenberechnungen!I12," ")</f>
        <v xml:space="preserve"> </v>
      </c>
      <c r="H30" s="135" t="str">
        <f>IF(ISNUMBER(Schwellenberechnungen!J12),Schwellenberechnungen!J12," ")</f>
        <v xml:space="preserve"> </v>
      </c>
      <c r="I30" s="121"/>
      <c r="J30" s="122" t="s">
        <v>29</v>
      </c>
      <c r="K30" s="118"/>
      <c r="L30" s="119" t="str">
        <f>IF(ISNUMBER(Schwellenberechnungen!L10),Schwellenberechnungen!L10,"")</f>
        <v/>
      </c>
      <c r="M30" s="120" t="str">
        <f>IF(ISNUMBER(Schwellenberechnungen!M10),Schwellenberechnungen!M10,"")</f>
        <v/>
      </c>
    </row>
    <row r="31" spans="2:13" s="107" customFormat="1" ht="10.5" customHeight="1">
      <c r="E31" s="123"/>
      <c r="F31" s="123"/>
      <c r="G31" s="127"/>
      <c r="H31" s="124"/>
      <c r="I31" s="112"/>
      <c r="J31" s="125"/>
      <c r="K31" s="126"/>
      <c r="L31" s="127"/>
      <c r="M31" s="125"/>
    </row>
    <row r="32" spans="2:13" s="107" customFormat="1" ht="5.25" customHeight="1">
      <c r="E32" s="123"/>
      <c r="F32" s="123"/>
      <c r="G32" s="157"/>
      <c r="H32" s="124"/>
      <c r="I32" s="112"/>
      <c r="J32" s="125"/>
      <c r="K32" s="126"/>
      <c r="L32" s="157"/>
      <c r="M32" s="125"/>
    </row>
    <row r="33" spans="2:14" s="107" customFormat="1" ht="14.25" customHeight="1">
      <c r="B33" s="178" t="s">
        <v>59</v>
      </c>
      <c r="C33" s="178"/>
      <c r="D33" s="178"/>
      <c r="E33" s="178"/>
      <c r="F33" s="178"/>
      <c r="G33" s="178"/>
      <c r="H33" s="178"/>
      <c r="I33" s="178"/>
      <c r="J33" s="178"/>
      <c r="K33" s="178"/>
      <c r="L33" s="178"/>
      <c r="M33" s="178"/>
      <c r="N33" s="112"/>
    </row>
    <row r="34" spans="2:14" s="107" customFormat="1" ht="14.25" customHeight="1">
      <c r="B34" s="178"/>
      <c r="C34" s="178"/>
      <c r="D34" s="178"/>
      <c r="E34" s="178"/>
      <c r="F34" s="178"/>
      <c r="G34" s="178"/>
      <c r="H34" s="178"/>
      <c r="I34" s="178"/>
      <c r="J34" s="178"/>
      <c r="K34" s="178"/>
      <c r="L34" s="178"/>
      <c r="M34" s="178"/>
      <c r="N34" s="112"/>
    </row>
    <row r="35" spans="2:14" s="107" customFormat="1" ht="14.25" customHeight="1">
      <c r="B35" s="178"/>
      <c r="C35" s="178"/>
      <c r="D35" s="178"/>
      <c r="E35" s="178"/>
      <c r="F35" s="178"/>
      <c r="G35" s="178"/>
      <c r="H35" s="178"/>
      <c r="I35" s="178"/>
      <c r="J35" s="178"/>
      <c r="K35" s="178"/>
      <c r="L35" s="178"/>
      <c r="M35" s="178"/>
      <c r="N35" s="112"/>
    </row>
    <row r="36" spans="2:14" s="107" customFormat="1" ht="5.25" customHeight="1" thickBot="1">
      <c r="B36" s="158"/>
      <c r="C36" s="158"/>
      <c r="D36" s="158"/>
      <c r="E36" s="158"/>
      <c r="F36" s="158"/>
      <c r="G36" s="158"/>
      <c r="H36" s="158"/>
      <c r="I36" s="158"/>
      <c r="J36" s="159"/>
      <c r="K36" s="160"/>
      <c r="L36" s="161"/>
      <c r="M36" s="159"/>
      <c r="N36" s="112"/>
    </row>
    <row r="37" spans="2:14" s="107" customFormat="1" ht="13.5" thickBot="1">
      <c r="B37" s="162" t="s">
        <v>56</v>
      </c>
      <c r="C37" s="163"/>
      <c r="D37" s="163"/>
      <c r="E37" s="163"/>
      <c r="F37" s="166" t="str">
        <f>IF(ISNUMBER(G37),a*G37^3+b*G37^2+_c*G37+d,"")</f>
        <v/>
      </c>
      <c r="G37" s="156"/>
      <c r="H37" s="167" t="str">
        <f>IF(ISNUMBER(G37),Schwellenberechnungen!J8,"")</f>
        <v/>
      </c>
      <c r="I37" s="158"/>
      <c r="J37" s="159"/>
      <c r="K37" s="160"/>
      <c r="L37" s="161"/>
      <c r="M37" s="164"/>
      <c r="N37" s="112"/>
    </row>
    <row r="38" spans="2:14" s="107" customFormat="1" ht="18.75" customHeight="1">
      <c r="B38" s="165"/>
      <c r="C38" s="158"/>
      <c r="D38" s="158"/>
      <c r="E38" s="158"/>
      <c r="F38" s="168" t="s">
        <v>36</v>
      </c>
      <c r="G38" s="168" t="s">
        <v>37</v>
      </c>
      <c r="H38" s="168" t="s">
        <v>57</v>
      </c>
      <c r="I38" s="158"/>
      <c r="J38" s="159"/>
      <c r="K38" s="160"/>
      <c r="L38" s="161"/>
      <c r="M38" s="159"/>
      <c r="N38" s="112"/>
    </row>
    <row r="39" spans="2:14" s="107" customFormat="1" ht="14.25" customHeight="1">
      <c r="B39" s="106"/>
      <c r="C39" s="112"/>
      <c r="D39" s="128"/>
      <c r="E39" s="128"/>
      <c r="F39" s="128"/>
      <c r="G39" s="128"/>
      <c r="H39" s="128"/>
      <c r="I39" s="112"/>
      <c r="J39" s="128"/>
      <c r="K39" s="129"/>
      <c r="L39" s="130"/>
      <c r="M39" s="121"/>
      <c r="N39" s="112"/>
    </row>
    <row r="40" spans="2:14" s="107" customFormat="1" ht="5.25" customHeight="1">
      <c r="B40" s="106"/>
      <c r="C40" s="112"/>
      <c r="D40" s="128"/>
      <c r="E40" s="128"/>
      <c r="F40" s="128"/>
      <c r="G40" s="128"/>
      <c r="H40" s="128"/>
      <c r="I40" s="112"/>
      <c r="J40" s="112"/>
      <c r="K40" s="112"/>
      <c r="L40" s="112"/>
      <c r="M40" s="112"/>
      <c r="N40" s="112"/>
    </row>
    <row r="41" spans="2:14" s="107" customFormat="1" ht="14.25" customHeight="1">
      <c r="B41" s="106"/>
      <c r="C41" s="112"/>
      <c r="D41" s="128"/>
      <c r="E41" s="128"/>
      <c r="F41" s="128"/>
      <c r="G41" s="128"/>
      <c r="H41" s="128"/>
      <c r="I41" s="112"/>
      <c r="J41" s="112"/>
      <c r="K41" s="112"/>
      <c r="L41" s="112"/>
      <c r="M41" s="112"/>
      <c r="N41" s="112"/>
    </row>
    <row r="42" spans="2:14" ht="11.25" customHeight="1"/>
    <row r="44" spans="2:14">
      <c r="M44" s="110"/>
    </row>
    <row r="45" spans="2:14">
      <c r="M45" s="110"/>
    </row>
    <row r="46" spans="2:14">
      <c r="M46" s="110"/>
    </row>
    <row r="47" spans="2:14">
      <c r="M47" s="110"/>
    </row>
    <row r="48" spans="2:14">
      <c r="M48" s="110"/>
    </row>
    <row r="49" spans="13:13">
      <c r="M49" s="110"/>
    </row>
    <row r="50" spans="13:13">
      <c r="M50" s="110"/>
    </row>
    <row r="51" spans="13:13">
      <c r="M51" s="110"/>
    </row>
    <row r="52" spans="13:13">
      <c r="M52" s="110"/>
    </row>
    <row r="53" spans="13:13">
      <c r="M53" s="110"/>
    </row>
    <row r="54" spans="13:13">
      <c r="M54" s="110"/>
    </row>
    <row r="55" spans="13:13">
      <c r="M55" s="110"/>
    </row>
    <row r="56" spans="13:13">
      <c r="M56" s="110"/>
    </row>
    <row r="57" spans="13:13">
      <c r="M57" s="110"/>
    </row>
  </sheetData>
  <sheetProtection algorithmName="SHA-512" hashValue="zvU87CWmwQxEY4HP1OMUy0YxK6Bbk6eCT5D7Tas5iu08jorE5U1YJ/FxKv2tmDoeQxDRVkJjeYo75uEjIz2snA==" saltValue="bh6HNEz9GifJeQzlPvRkdw==" spinCount="100000" sheet="1" objects="1" scenarios="1" selectLockedCells="1"/>
  <mergeCells count="6">
    <mergeCell ref="B2:M2"/>
    <mergeCell ref="B33:M35"/>
    <mergeCell ref="L6:M6"/>
    <mergeCell ref="C6:F6"/>
    <mergeCell ref="J23:M23"/>
    <mergeCell ref="B23:H23"/>
  </mergeCells>
  <phoneticPr fontId="8" type="noConversion"/>
  <printOptions horizontalCentered="1" verticalCentered="1"/>
  <pageMargins left="0.39370078740157483" right="0.43307086614173229" top="0.47244094488188981" bottom="0.51181102362204722" header="0.35433070866141736" footer="0.31496062992125984"/>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B1:W1382"/>
  <sheetViews>
    <sheetView workbookViewId="0">
      <selection activeCell="L6" sqref="L6"/>
    </sheetView>
  </sheetViews>
  <sheetFormatPr baseColWidth="10" defaultRowHeight="12.75"/>
  <cols>
    <col min="1" max="1" width="1.85546875" customWidth="1"/>
    <col min="2" max="4" width="7.85546875" customWidth="1"/>
    <col min="5" max="5" width="2.140625" customWidth="1"/>
    <col min="6" max="6" width="2.42578125" customWidth="1"/>
    <col min="7" max="7" width="18.42578125" customWidth="1"/>
    <col min="8" max="8" width="16.5703125" bestFit="1" customWidth="1"/>
    <col min="9" max="9" width="15.7109375" bestFit="1" customWidth="1"/>
    <col min="10" max="10" width="16.5703125" bestFit="1" customWidth="1"/>
    <col min="11" max="11" width="14.85546875" customWidth="1"/>
    <col min="12" max="12" width="17.5703125" customWidth="1"/>
    <col min="13" max="13" width="19" customWidth="1"/>
    <col min="14" max="14" width="11.42578125" style="101"/>
    <col min="16" max="16" width="17.7109375" customWidth="1"/>
    <col min="17" max="17" width="18.42578125" customWidth="1"/>
    <col min="20" max="23" width="11.42578125" style="61"/>
  </cols>
  <sheetData>
    <row r="1" spans="2:23" ht="8.25" customHeight="1" thickBot="1"/>
    <row r="2" spans="2:23" ht="16.5" customHeight="1">
      <c r="B2" s="183" t="s">
        <v>27</v>
      </c>
      <c r="C2" s="184"/>
      <c r="D2" s="185"/>
      <c r="E2" s="1"/>
      <c r="G2" s="4" t="s">
        <v>1</v>
      </c>
      <c r="H2" s="5"/>
      <c r="I2" s="5"/>
      <c r="J2" s="5"/>
      <c r="K2" s="5"/>
      <c r="L2" s="5"/>
      <c r="M2" s="5"/>
      <c r="N2" s="98"/>
      <c r="O2" s="7"/>
      <c r="P2" s="6"/>
      <c r="Q2" s="6"/>
      <c r="R2" s="6"/>
      <c r="S2" s="6"/>
      <c r="T2" s="6"/>
      <c r="U2" s="6"/>
      <c r="V2" s="6"/>
      <c r="W2" s="6"/>
    </row>
    <row r="3" spans="2:23" ht="13.5" thickBot="1">
      <c r="B3" s="104" t="str">
        <f>IF(ISNUMBER('Données test de Course'!C9),'Données test de Course'!C9," ")</f>
        <v xml:space="preserve"> </v>
      </c>
      <c r="C3" s="2" t="str">
        <f>IF(ISNUMBER('Données test de Course'!D9),'Données test de Course'!D9," ")</f>
        <v xml:space="preserve"> </v>
      </c>
      <c r="D3" s="74" t="str">
        <f>IF(ISNUMBER('Données test de Course'!E9),'Données test de Course'!E9," ")</f>
        <v xml:space="preserve"> </v>
      </c>
      <c r="E3" s="3"/>
      <c r="G3" s="8"/>
      <c r="H3" s="9"/>
      <c r="I3" s="9"/>
      <c r="J3" s="9"/>
      <c r="K3" s="9"/>
      <c r="L3" s="9"/>
      <c r="M3" s="9"/>
      <c r="N3" s="99"/>
      <c r="O3" s="11"/>
      <c r="P3" s="10"/>
      <c r="Q3" s="10"/>
      <c r="R3" s="10"/>
      <c r="S3" s="10"/>
      <c r="T3" s="10"/>
      <c r="U3" s="10"/>
      <c r="V3" s="10"/>
      <c r="W3" s="10"/>
    </row>
    <row r="4" spans="2:23">
      <c r="B4" s="104" t="str">
        <f>IF(ISNUMBER('Données test de Course'!C10),'Données test de Course'!C10,B3)</f>
        <v xml:space="preserve"> </v>
      </c>
      <c r="C4" s="2" t="str">
        <f>IF(ISNUMBER('Données test de Course'!D10),'Données test de Course'!D10,C3)</f>
        <v xml:space="preserve"> </v>
      </c>
      <c r="D4" s="74" t="str">
        <f>IF(ISNUMBER('Données test de Course'!E10),'Données test de Course'!E10,D3)</f>
        <v xml:space="preserve"> </v>
      </c>
      <c r="E4" s="3"/>
      <c r="G4" s="12" t="s">
        <v>2</v>
      </c>
      <c r="H4" s="13"/>
      <c r="I4" s="13"/>
      <c r="J4" s="14"/>
      <c r="K4" s="146" t="s">
        <v>16</v>
      </c>
      <c r="L4" s="13"/>
      <c r="M4" s="14"/>
      <c r="N4" s="103"/>
      <c r="O4" s="15"/>
      <c r="P4" s="16"/>
      <c r="Q4" s="16"/>
      <c r="R4" s="16"/>
      <c r="S4" s="16"/>
      <c r="T4" s="16"/>
      <c r="U4" s="16"/>
      <c r="V4" s="16"/>
      <c r="W4" s="16"/>
    </row>
    <row r="5" spans="2:23">
      <c r="B5" s="104" t="str">
        <f>IF(ISNUMBER('Données test de Course'!C11),'Données test de Course'!C11,B4)</f>
        <v xml:space="preserve"> </v>
      </c>
      <c r="C5" s="2" t="str">
        <f>IF(ISNUMBER('Données test de Course'!D11),'Données test de Course'!D11,C4)</f>
        <v xml:space="preserve"> </v>
      </c>
      <c r="D5" s="74" t="str">
        <f>IF(ISNUMBER('Données test de Course'!E11),'Données test de Course'!E11,D4)</f>
        <v xml:space="preserve"> </v>
      </c>
      <c r="E5" s="3"/>
      <c r="G5" s="17"/>
      <c r="H5" s="11"/>
      <c r="I5" s="11"/>
      <c r="J5" s="18"/>
      <c r="K5" s="8"/>
      <c r="L5" s="8"/>
      <c r="M5" s="19"/>
      <c r="N5" s="99"/>
      <c r="O5" s="11"/>
      <c r="P5" s="10"/>
      <c r="Q5" s="10"/>
      <c r="R5" s="10"/>
      <c r="S5" s="10"/>
      <c r="T5" s="10"/>
      <c r="U5" s="10"/>
      <c r="V5" s="10"/>
      <c r="W5" s="10"/>
    </row>
    <row r="6" spans="2:23">
      <c r="B6" s="104" t="str">
        <f>IF(ISNUMBER('Données test de Course'!C12),'Données test de Course'!C12,B5)</f>
        <v xml:space="preserve"> </v>
      </c>
      <c r="C6" s="2" t="str">
        <f>IF(ISNUMBER('Données test de Course'!D12),'Données test de Course'!D12,C5)</f>
        <v xml:space="preserve"> </v>
      </c>
      <c r="D6" s="74" t="str">
        <f>IF(ISNUMBER('Données test de Course'!E12),'Données test de Course'!E12,D5)</f>
        <v xml:space="preserve"> </v>
      </c>
      <c r="E6" s="3"/>
      <c r="G6" s="20" t="s">
        <v>3</v>
      </c>
      <c r="H6" s="21"/>
      <c r="I6" s="21"/>
      <c r="J6" s="22"/>
      <c r="K6" s="147" t="s">
        <v>16</v>
      </c>
      <c r="L6" s="33"/>
      <c r="M6" s="22"/>
      <c r="N6" s="102" t="s">
        <v>32</v>
      </c>
      <c r="O6" s="25" t="s">
        <v>5</v>
      </c>
      <c r="P6" s="25" t="s">
        <v>6</v>
      </c>
      <c r="Q6" s="25" t="s">
        <v>7</v>
      </c>
      <c r="R6" s="25" t="s">
        <v>8</v>
      </c>
      <c r="S6" s="25" t="s">
        <v>9</v>
      </c>
      <c r="T6" s="62" t="s">
        <v>10</v>
      </c>
      <c r="U6" s="62"/>
      <c r="V6" s="62" t="s">
        <v>11</v>
      </c>
      <c r="W6" s="62"/>
    </row>
    <row r="7" spans="2:23">
      <c r="B7" s="104" t="str">
        <f>IF(ISNUMBER('Données test de Course'!C13),'Données test de Course'!C13,B6)</f>
        <v xml:space="preserve"> </v>
      </c>
      <c r="C7" s="2" t="str">
        <f>IF(ISNUMBER('Données test de Course'!D13),'Données test de Course'!D13,C6)</f>
        <v xml:space="preserve"> </v>
      </c>
      <c r="D7" s="74" t="str">
        <f>IF(ISNUMBER('Données test de Course'!E13),'Données test de Course'!E13,D6)</f>
        <v xml:space="preserve"> </v>
      </c>
      <c r="E7" s="3"/>
      <c r="G7" s="17"/>
      <c r="H7" s="27" t="s">
        <v>12</v>
      </c>
      <c r="I7" s="27" t="s">
        <v>34</v>
      </c>
      <c r="J7" s="28" t="s">
        <v>0</v>
      </c>
      <c r="K7" s="29"/>
      <c r="L7" s="34"/>
      <c r="M7" s="19"/>
      <c r="N7" s="99" t="e">
        <f>ROUND(I8,1)</f>
        <v>#VALUE!</v>
      </c>
      <c r="O7" s="10" t="e">
        <f t="shared" ref="O7:O70" si="0">IF(N7=" "," ",a*N7^3+b*N7^2+_c*N7+d)</f>
        <v>#VALUE!</v>
      </c>
      <c r="P7" s="10" t="e">
        <f>IF(N7=" "," ",O7-$H$10*N7)</f>
        <v>#VALUE!</v>
      </c>
      <c r="Q7" s="10" t="e">
        <f t="shared" ref="Q7:Q70" si="1">IF(P7=MIN(P$6:P$778),P7," ")</f>
        <v>#VALUE!</v>
      </c>
      <c r="R7" s="10" t="e">
        <f>IF($I$7="Watt",IF(Q7=P7,#REF!,""),IF(Q7=P7,N7," "))</f>
        <v>#VALUE!</v>
      </c>
      <c r="S7" s="10" t="e">
        <f t="shared" ref="S7:S70" si="2">IF(Q7=P7,O7," ")</f>
        <v>#VALUE!</v>
      </c>
      <c r="T7" s="10" t="str">
        <f>IF(ISNUMBER(O7),IF(O7-2&lt;0,(O7-2)*-1,O7-2)," ")</f>
        <v xml:space="preserve"> </v>
      </c>
      <c r="U7" s="10" t="str">
        <f>IF($I$7="Watt",IF(T7=MIN($T$7:$T$1012),#REF!,""),IF(T7=MIN($T$7:$T$1012),N7," "))</f>
        <v xml:space="preserve"> </v>
      </c>
      <c r="V7" s="10" t="str">
        <f t="shared" ref="V7:V70" si="3">IF(ISNUMBER(O7),IF(O7-4&lt;0,(O7-4)*-1,O7-4)," ")</f>
        <v xml:space="preserve"> </v>
      </c>
      <c r="W7" s="10" t="str">
        <f>IF($I$7="Watt",IF(V7=MIN($V$7:$V$1012),#REF!,""),IF(V7=MIN($V$7:$V$1012),N7," "))</f>
        <v xml:space="preserve"> </v>
      </c>
    </row>
    <row r="8" spans="2:23">
      <c r="B8" s="104" t="str">
        <f>IF(ISNUMBER('Données test de Course'!C14),'Données test de Course'!C14,B7)</f>
        <v xml:space="preserve"> </v>
      </c>
      <c r="C8" s="2" t="str">
        <f>IF(ISNUMBER('Données test de Course'!D14),'Données test de Course'!D14,C7)</f>
        <v xml:space="preserve"> </v>
      </c>
      <c r="D8" s="74" t="str">
        <f>IF(ISNUMBER('Données test de Course'!E14),'Données test de Course'!E14,D7)</f>
        <v xml:space="preserve"> </v>
      </c>
      <c r="E8" s="3"/>
      <c r="G8" s="23" t="s">
        <v>13</v>
      </c>
      <c r="H8" s="66" t="e">
        <f>IF(ISNUMBER('Données test de Course'!F37),'Données test de Course'!F37,IF(C4-C3&gt;=0.3,C3,IF(C5-C4&gt;=0.3,C4,IF(C6-C5&gt;=0.3,C5,IF(C7-C6&gt;=0.3,C6,IF(C8-C7&gt;=0.3,C7,IF(C9-C8&gt;=0.3,C8,IF(C10-C9&gt;=0.3,C9,IF(C11-C10&gt;=0.3,C10,C11)))))))))</f>
        <v>#VALUE!</v>
      </c>
      <c r="I8" s="29" t="e">
        <f>IF(ISNUMBER('Données test de Course'!G37),'Données test de Course'!G37,IF(H8=C10,B10,IF(H8=C9,B9,IF(H8=C8,B8,IF(H8=C7,B7,IF(H8=C6,B6,IF(H8=C5,B5,IF(H8=C4,B4,IF(H8=C3,B3," ")))))))))</f>
        <v>#VALUE!</v>
      </c>
      <c r="J8" s="30" t="e">
        <f>IF(ISNUMBER(M13),M13,IF(H8=C10,D10,IF(H8=C9,D9,IF(H8=C8,D8,IF(H8=C7,D7,IF(H8=C6,D6,IF(H8=C5,D5,IF(H8=C4,D4,IF(H8=C3,D3," ")))))))))</f>
        <v>#VALUE!</v>
      </c>
      <c r="K8" s="27" t="s">
        <v>31</v>
      </c>
      <c r="L8" s="27" t="s">
        <v>34</v>
      </c>
      <c r="M8" s="28" t="s">
        <v>0</v>
      </c>
      <c r="N8" s="99">
        <f>ROUND(I9,1)</f>
        <v>0</v>
      </c>
      <c r="O8" s="10" t="e">
        <f t="shared" si="0"/>
        <v>#VALUE!</v>
      </c>
      <c r="P8" s="10" t="e">
        <f t="shared" ref="P8:P71" si="4">IF(N8=" "," ",O8-$H$10*N8)</f>
        <v>#VALUE!</v>
      </c>
      <c r="Q8" s="10" t="e">
        <f t="shared" si="1"/>
        <v>#VALUE!</v>
      </c>
      <c r="R8" s="10" t="e">
        <f>IF($I$7="Watt",IF(Q8=P8,#REF!,""),IF(Q8=P8,N8," "))</f>
        <v>#VALUE!</v>
      </c>
      <c r="S8" s="10" t="e">
        <f t="shared" si="2"/>
        <v>#VALUE!</v>
      </c>
      <c r="T8" s="10" t="str">
        <f t="shared" ref="T8:T47" si="5">IF(ISNUMBER(O8),IF(O8-2&lt;0,(O8-2)*-1,O8-2)," ")</f>
        <v xml:space="preserve"> </v>
      </c>
      <c r="U8" s="10" t="str">
        <f>IF($I$7="Watt",IF(T8=MIN($T$7:$T$1012),#REF!,""),IF(T8=MIN($T$7:$T$1012),N8," "))</f>
        <v xml:space="preserve"> </v>
      </c>
      <c r="V8" s="10" t="str">
        <f t="shared" si="3"/>
        <v xml:space="preserve"> </v>
      </c>
      <c r="W8" s="10" t="str">
        <f>IF($I$7="Watt",IF(V8=MIN($V$7:$V$1012),#REF!,""),IF(V8=MIN($V$7:$V$1012),N8," "))</f>
        <v xml:space="preserve"> </v>
      </c>
    </row>
    <row r="9" spans="2:23">
      <c r="B9" s="104" t="str">
        <f>IF(ISNUMBER('Données test de Course'!C15),'Données test de Course'!C15,B8)</f>
        <v xml:space="preserve"> </v>
      </c>
      <c r="C9" s="2" t="str">
        <f>IF(ISNUMBER('Données test de Course'!D15),'Données test de Course'!D15,C8)</f>
        <v xml:space="preserve"> </v>
      </c>
      <c r="D9" s="74" t="str">
        <f>IF(ISNUMBER('Données test de Course'!E15),'Données test de Course'!E15,D8)</f>
        <v xml:space="preserve"> </v>
      </c>
      <c r="E9" s="3"/>
      <c r="G9" s="31" t="s">
        <v>14</v>
      </c>
      <c r="H9" s="66">
        <f>MAX(C3:C14)</f>
        <v>0</v>
      </c>
      <c r="I9" s="29">
        <f>MAX(B3:B14)</f>
        <v>0</v>
      </c>
      <c r="J9" s="30">
        <f>MAX(D3:D14)</f>
        <v>0</v>
      </c>
      <c r="K9" s="148">
        <v>2</v>
      </c>
      <c r="L9" s="35" t="str">
        <f>IF(K9&lt;=H9,ROUND(MAX(U7:U1013),1)," ")</f>
        <v xml:space="preserve"> </v>
      </c>
      <c r="M9" s="30" t="e">
        <f>IF(L9&lt;=$B$4,$D$3+(($D$4-$D$3)/($B$4-$B$3))*(L9-$B$3),IF(L9&lt;=$B$5,$D$4+(($D$5-$D$4)/($B$5-$B$4))*(L9-$B$4),IF(L9&lt;=$B$6,$D$5+(($D$6-$D$5)/($B$6-$B$5))*(L9-$B$5),IF(L9&lt;=$B$7,$D$6+(($D$7-$D$6)/($B$7-$B$6))*(L9-$B$6),IF(L9&lt;=$B$8,$D$7+(($D$8-$D$7)/($B$8-$B$7))*(L9-$B$7),IF(L9&lt;=$B$9,$D$8+(($D$9-$D$8)/($B$9-$B$8))*(L9-$B$8),IF(L9&lt;=$B$10,$D$9+(($D$10-$D$9)/($B$10-$B$9))*(L9-$B$9),IF(L9&lt;=$B$11,$D$10+(($D$11-$D$10)/($B$11-$B$10))*(L9-$B$10)," "))))))))</f>
        <v>#VALUE!</v>
      </c>
      <c r="N9" s="99" t="e">
        <f>N7+0.1</f>
        <v>#VALUE!</v>
      </c>
      <c r="O9" s="10" t="e">
        <f t="shared" si="0"/>
        <v>#VALUE!</v>
      </c>
      <c r="P9" s="10" t="e">
        <f t="shared" si="4"/>
        <v>#VALUE!</v>
      </c>
      <c r="Q9" s="10" t="e">
        <f t="shared" si="1"/>
        <v>#VALUE!</v>
      </c>
      <c r="R9" s="10" t="e">
        <f>IF($I$7="Watt",IF(Q9=P9,#REF!,""),IF(Q9=P9,N9," "))</f>
        <v>#VALUE!</v>
      </c>
      <c r="S9" s="10" t="e">
        <f t="shared" si="2"/>
        <v>#VALUE!</v>
      </c>
      <c r="T9" s="10" t="str">
        <f t="shared" si="5"/>
        <v xml:space="preserve"> </v>
      </c>
      <c r="U9" s="10" t="str">
        <f>IF($I$7="Watt",IF(T9=MIN($T$7:$T$1012),#REF!,""),IF(T9=MIN($T$7:$T$1012),N9," "))</f>
        <v xml:space="preserve"> </v>
      </c>
      <c r="V9" s="10" t="str">
        <f t="shared" si="3"/>
        <v xml:space="preserve"> </v>
      </c>
      <c r="W9" s="10" t="str">
        <f>IF($I$7="Watt",IF(V9=MIN($V$7:$V$1012),#REF!,""),IF(V9=MIN($V$7:$V$1012),N9," "))</f>
        <v xml:space="preserve"> </v>
      </c>
    </row>
    <row r="10" spans="2:23">
      <c r="B10" s="104" t="str">
        <f>IF(ISNUMBER('Données test de Course'!C16),'Données test de Course'!C16,B9)</f>
        <v xml:space="preserve"> </v>
      </c>
      <c r="C10" s="2" t="str">
        <f>IF(ISNUMBER('Données test de Course'!D16),'Données test de Course'!D16,C9)</f>
        <v xml:space="preserve"> </v>
      </c>
      <c r="D10" s="74" t="str">
        <f>IF(ISNUMBER('Données test de Course'!E16),'Données test de Course'!E16,D9)</f>
        <v xml:space="preserve"> </v>
      </c>
      <c r="E10" s="63"/>
      <c r="G10" s="17" t="s">
        <v>15</v>
      </c>
      <c r="H10" s="35" t="e">
        <f>INDEX(LINEST(H8:H9,I8:I9,TRUE,TRUE),1,1)</f>
        <v>#VALUE!</v>
      </c>
      <c r="I10" s="8"/>
      <c r="J10" s="32"/>
      <c r="K10" s="148">
        <v>4</v>
      </c>
      <c r="L10" s="35" t="str">
        <f>IF(K10&lt;=H9,ROUND(MAX(W7:W1013),1)," ")</f>
        <v xml:space="preserve"> </v>
      </c>
      <c r="M10" s="30" t="e">
        <f>IF(L10&lt;=$B$4,$D$3+(($D$4-$D$3)/($B$4-$B$3))*(L10-$B$3),IF(L10&lt;=$B$5,$D$4+(($D$5-$D$4)/($B$5-$B$4))*(L10-$B$4),IF(L10&lt;=$B$6,$D$5+(($D$6-$D$5)/($B$6-$B$5))*(L10-$B$5),IF(L10&lt;=$B$7,$D$6+(($D$7-$D$6)/($B$7-$B$6))*(L10-$B$6),IF(L10&lt;=$B$8,$D$7+(($D$8-$D$7)/($B$8-$B$7))*(L10-$B$7),IF(L10&lt;=$B$9,$D$8+(($D$9-$D$8)/($B$9-$B$8))*(L10-$B$8),IF(L10&lt;=$B$10,$D$9+(($D$10-$D$9)/($B$10-$B$9))*(L10-$B$9),IF(L10&lt;=$B$11,$D$10+(($D$11-$D$10)/($B$11-$B$10))*(L10-$B$10)," "))))))))</f>
        <v>#VALUE!</v>
      </c>
      <c r="N10" s="99" t="e">
        <f>IF(N9=" "," ",IF(N9&lt;$N$8,N9+0.1," "))</f>
        <v>#VALUE!</v>
      </c>
      <c r="O10" s="10" t="e">
        <f t="shared" si="0"/>
        <v>#VALUE!</v>
      </c>
      <c r="P10" s="10" t="e">
        <f t="shared" si="4"/>
        <v>#VALUE!</v>
      </c>
      <c r="Q10" s="10" t="e">
        <f t="shared" si="1"/>
        <v>#VALUE!</v>
      </c>
      <c r="R10" s="10" t="e">
        <f>IF($I$7="Watt",IF(Q10=P10,#REF!,""),IF(Q10=P10,N10," "))</f>
        <v>#VALUE!</v>
      </c>
      <c r="S10" s="10" t="e">
        <f t="shared" si="2"/>
        <v>#VALUE!</v>
      </c>
      <c r="T10" s="10" t="str">
        <f t="shared" si="5"/>
        <v xml:space="preserve"> </v>
      </c>
      <c r="U10" s="10" t="str">
        <f>IF($I$7="Watt",IF(T10=MIN($T$7:$T$1012),#REF!,""),IF(T10=MIN($T$7:$T$1012),N10," "))</f>
        <v xml:space="preserve"> </v>
      </c>
      <c r="V10" s="10" t="str">
        <f t="shared" si="3"/>
        <v xml:space="preserve"> </v>
      </c>
      <c r="W10" s="10" t="str">
        <f>IF($I$7="Watt",IF(V10=MIN($V$7:$V$1012),#REF!,""),IF(V10=MIN($V$7:$V$1012),N10," "))</f>
        <v xml:space="preserve"> </v>
      </c>
    </row>
    <row r="11" spans="2:23" ht="13.5" thickBot="1">
      <c r="B11" s="104" t="str">
        <f>IF(ISNUMBER('Données test de Course'!C17),'Données test de Course'!C17,B10)</f>
        <v xml:space="preserve"> </v>
      </c>
      <c r="C11" s="2" t="str">
        <f>IF(ISNUMBER('Données test de Course'!D17),'Données test de Course'!D17,C10)</f>
        <v xml:space="preserve"> </v>
      </c>
      <c r="D11" s="74" t="str">
        <f>IF(ISNUMBER('Données test de Course'!E17),'Données test de Course'!E17,D10)</f>
        <v xml:space="preserve"> </v>
      </c>
      <c r="E11" s="64"/>
      <c r="G11" s="17" t="s">
        <v>17</v>
      </c>
      <c r="H11" s="35" t="e">
        <f>INDEX(LINEST(H8:H9,I8:I9,TRUE,TRUE),1,2)</f>
        <v>#VALUE!</v>
      </c>
      <c r="I11" s="8"/>
      <c r="J11" s="32"/>
      <c r="K11" s="139"/>
      <c r="L11" s="139"/>
      <c r="M11" s="140"/>
      <c r="N11" s="99" t="e">
        <f t="shared" ref="N11:N74" si="6">IF(N10=" "," ",IF(N10&lt;$N$8,N10+0.1," "))</f>
        <v>#VALUE!</v>
      </c>
      <c r="O11" s="10" t="e">
        <f t="shared" si="0"/>
        <v>#VALUE!</v>
      </c>
      <c r="P11" s="10" t="e">
        <f t="shared" si="4"/>
        <v>#VALUE!</v>
      </c>
      <c r="Q11" s="10" t="e">
        <f t="shared" si="1"/>
        <v>#VALUE!</v>
      </c>
      <c r="R11" s="10" t="e">
        <f>IF($I$7="Watt",IF(Q11=P11,#REF!,""),IF(Q11=P11,N11," "))</f>
        <v>#VALUE!</v>
      </c>
      <c r="S11" s="10" t="e">
        <f t="shared" si="2"/>
        <v>#VALUE!</v>
      </c>
      <c r="T11" s="10" t="str">
        <f t="shared" si="5"/>
        <v xml:space="preserve"> </v>
      </c>
      <c r="U11" s="10" t="str">
        <f>IF($I$7="Watt",IF(T11=MIN($T$7:$T$1012),#REF!,""),IF(T11=MIN($T$7:$T$1012),N11," "))</f>
        <v xml:space="preserve"> </v>
      </c>
      <c r="V11" s="10" t="str">
        <f t="shared" si="3"/>
        <v xml:space="preserve"> </v>
      </c>
      <c r="W11" s="10" t="str">
        <f>IF($I$7="Watt",IF(V11=MIN($V$7:$V$1012),#REF!,""),IF(V11=MIN($V$7:$V$1012),N11," "))</f>
        <v xml:space="preserve"> </v>
      </c>
    </row>
    <row r="12" spans="2:23" ht="13.5" thickBot="1">
      <c r="B12" s="104" t="str">
        <f>IF(ISNUMBER('Données test de Course'!C18),'Données test de Course'!C18,B11)</f>
        <v xml:space="preserve"> </v>
      </c>
      <c r="C12" s="2" t="str">
        <f>IF(ISNUMBER('Données test de Course'!D18),'Données test de Course'!D18,C11)</f>
        <v xml:space="preserve"> </v>
      </c>
      <c r="D12" s="74" t="str">
        <f>IF(ISNUMBER('Données test de Course'!E18),'Données test de Course'!E18,D11)</f>
        <v xml:space="preserve"> </v>
      </c>
      <c r="E12" s="64"/>
      <c r="G12" s="23" t="s">
        <v>18</v>
      </c>
      <c r="H12" s="29" t="e">
        <f>ROUND(MAX(S7:S515),1)</f>
        <v>#VALUE!</v>
      </c>
      <c r="I12" s="29" t="e">
        <f>ROUND(MAX(R7:R515),1)</f>
        <v>#VALUE!</v>
      </c>
      <c r="J12" s="30" t="e">
        <f>IF(I12&lt;$B$4,$D$3+(($D$4-$D$3)/(B4-B3))*(I12-$B$3),IF(I12&lt;$B$5,$D$4+(($D$5-$D$4)/(B5-B4))*(I12-$B$4),IF(I12&lt;$B$6,$D$5+(($D$6-$D$5)/(B6-B5))*(I12-$B$5),IF(I12&lt;$B$7,$D$6+(($D$7-$D$6)/(B7-B6))*(I12-$B$6),IF(I12&lt;$B$8,$D$7+(($D$8-$D$7)/(B8-B7))*(I12-$B$7),IF(I12&lt;$B$9,$D$8+(($D$9-$D$8)/(B9-B8))*(I12-$B$8),IF(I12&lt;$B$10,$D$9+(($D$10-$D$9)/(B10-B9))*(I12-$B$9),IF(I12&lt;$B$11,$D$10+(($D$11-$D$10)/(B11-B10))*(I12-$B$10)," "))))))))</f>
        <v>#VALUE!</v>
      </c>
      <c r="K12" s="57"/>
      <c r="L12" s="57"/>
      <c r="M12" s="57"/>
      <c r="N12" s="99" t="e">
        <f t="shared" si="6"/>
        <v>#VALUE!</v>
      </c>
      <c r="O12" s="10" t="e">
        <f t="shared" si="0"/>
        <v>#VALUE!</v>
      </c>
      <c r="P12" s="10" t="e">
        <f t="shared" si="4"/>
        <v>#VALUE!</v>
      </c>
      <c r="Q12" s="10" t="e">
        <f t="shared" si="1"/>
        <v>#VALUE!</v>
      </c>
      <c r="R12" s="10" t="e">
        <f>IF($I$7="Watt",IF(Q12=P12,#REF!,""),IF(Q12=P12,N12," "))</f>
        <v>#VALUE!</v>
      </c>
      <c r="S12" s="10" t="e">
        <f t="shared" si="2"/>
        <v>#VALUE!</v>
      </c>
      <c r="T12" s="10" t="str">
        <f t="shared" si="5"/>
        <v xml:space="preserve"> </v>
      </c>
      <c r="U12" s="10" t="str">
        <f>IF($I$7="Watt",IF(T12=MIN($T$7:$T$1012),#REF!,""),IF(T12=MIN($T$7:$T$1012),N12," "))</f>
        <v xml:space="preserve"> </v>
      </c>
      <c r="V12" s="10" t="str">
        <f t="shared" si="3"/>
        <v xml:space="preserve"> </v>
      </c>
      <c r="W12" s="10" t="str">
        <f>IF($I$7="Watt",IF(V12=MIN($V$7:$V$1012),#REF!,""),IF(V12=MIN($V$7:$V$1012),N12," "))</f>
        <v xml:space="preserve"> </v>
      </c>
    </row>
    <row r="13" spans="2:23" ht="13.5" thickBot="1">
      <c r="B13" s="104" t="str">
        <f>IF(ISNUMBER('Données test de Course'!C19),'Données test de Course'!C19,B12)</f>
        <v xml:space="preserve"> </v>
      </c>
      <c r="C13" s="2" t="str">
        <f>IF(ISNUMBER('Données test de Course'!D19),'Données test de Course'!D19,C12)</f>
        <v xml:space="preserve"> </v>
      </c>
      <c r="D13" s="74" t="str">
        <f>IF(ISNUMBER('Données test de Course'!E19),'Données test de Course'!E19,D12)</f>
        <v xml:space="preserve"> </v>
      </c>
      <c r="E13" s="65"/>
      <c r="G13" s="17"/>
      <c r="H13" s="11"/>
      <c r="I13" s="11"/>
      <c r="J13" s="19"/>
      <c r="K13" s="186" t="s">
        <v>35</v>
      </c>
      <c r="L13" s="187"/>
      <c r="M13" s="155" t="b">
        <f>IF(ISNUMBER('Données test de Course'!G37),IF(I8&lt;=$B$4,$D$3+(($D$4-$D$3)/($B$4-$B$3))*(I8-$B$3),IF(I8&lt;=$B$5,$D$4+(($D$5-$D$4)/($B$5-$B$4))*(I8-$B$4),IF(I8&lt;=$B$6,$D$5+(($D$6-$D$5)/($B$6-$B$5))*(I8-$B$5),IF(I8&lt;=$B$7,$D$6+(($D$7-$D$6)/($B$7-$B$6))*(I8-$B$6),IF(I8&lt;=$B$8,$D$7+(($D$8-$D$7)/($B$8-$B$7))*(I8-$B$7),IF(I8&lt;=$B$9,$D$8+(($D$9-$D$8)/($B$9-$B$8))*(I8-$B$8),IF(I8&lt;=$B$10,$D$9+(($D$10-$D$9)/($B$10-$B$9))*(I8-$B$9),IF(I8&lt;=$B$11,$D$10+(($D$11-$D$10)/($B$11-$B$10))*(I8-$B$10),"")))))))))</f>
        <v>0</v>
      </c>
      <c r="N13" s="99" t="e">
        <f t="shared" si="6"/>
        <v>#VALUE!</v>
      </c>
      <c r="O13" s="10" t="e">
        <f t="shared" si="0"/>
        <v>#VALUE!</v>
      </c>
      <c r="P13" s="10" t="e">
        <f t="shared" si="4"/>
        <v>#VALUE!</v>
      </c>
      <c r="Q13" s="10" t="e">
        <f t="shared" si="1"/>
        <v>#VALUE!</v>
      </c>
      <c r="R13" s="10" t="e">
        <f>IF($I$7="Watt",IF(Q13=P13,#REF!,""),IF(Q13=P13,N13," "))</f>
        <v>#VALUE!</v>
      </c>
      <c r="S13" s="10" t="e">
        <f t="shared" si="2"/>
        <v>#VALUE!</v>
      </c>
      <c r="T13" s="10" t="str">
        <f t="shared" si="5"/>
        <v xml:space="preserve"> </v>
      </c>
      <c r="U13" s="10" t="str">
        <f>IF($I$7="Watt",IF(T13=MIN($T$7:$T$1012),#REF!,""),IF(T13=MIN($T$7:$T$1012),N13," "))</f>
        <v xml:space="preserve"> </v>
      </c>
      <c r="V13" s="10" t="str">
        <f t="shared" si="3"/>
        <v xml:space="preserve"> </v>
      </c>
      <c r="W13" s="10" t="str">
        <f>IF($I$7="Watt",IF(V13=MIN($V$7:$V$1012),#REF!,""),IF(V13=MIN($V$7:$V$1012),N13," "))</f>
        <v xml:space="preserve"> </v>
      </c>
    </row>
    <row r="14" spans="2:23" ht="13.5" thickBot="1">
      <c r="B14" s="105" t="str">
        <f>IF(ISNUMBER('Données test de Course'!C20),'Données test de Course'!C20,B13)</f>
        <v xml:space="preserve"> </v>
      </c>
      <c r="C14" s="75" t="str">
        <f>IF(ISNUMBER('Données test de Course'!D20),'Données test de Course'!D20,C13)</f>
        <v xml:space="preserve"> </v>
      </c>
      <c r="D14" s="76" t="str">
        <f>IF(ISNUMBER('Données test de Course'!E20),'Données test de Course'!E20,D13)</f>
        <v xml:space="preserve"> </v>
      </c>
      <c r="E14" s="3"/>
      <c r="G14" s="20" t="s">
        <v>19</v>
      </c>
      <c r="H14" s="26"/>
      <c r="I14" s="26"/>
      <c r="J14" s="36"/>
      <c r="K14" s="136"/>
      <c r="L14" s="73"/>
      <c r="M14" s="73"/>
      <c r="N14" s="99" t="e">
        <f t="shared" si="6"/>
        <v>#VALUE!</v>
      </c>
      <c r="O14" s="10" t="e">
        <f t="shared" si="0"/>
        <v>#VALUE!</v>
      </c>
      <c r="P14" s="10" t="e">
        <f t="shared" si="4"/>
        <v>#VALUE!</v>
      </c>
      <c r="Q14" s="10" t="e">
        <f t="shared" si="1"/>
        <v>#VALUE!</v>
      </c>
      <c r="R14" s="10" t="e">
        <f>IF($I$7="Watt",IF(Q14=P14,#REF!,""),IF(Q14=P14,N14," "))</f>
        <v>#VALUE!</v>
      </c>
      <c r="S14" s="10" t="e">
        <f t="shared" si="2"/>
        <v>#VALUE!</v>
      </c>
      <c r="T14" s="10" t="str">
        <f t="shared" si="5"/>
        <v xml:space="preserve"> </v>
      </c>
      <c r="U14" s="10" t="str">
        <f>IF($I$7="Watt",IF(T14=MIN($T$7:$T$1012),#REF!,""),IF(T14=MIN($T$7:$T$1012),N14," "))</f>
        <v xml:space="preserve"> </v>
      </c>
      <c r="V14" s="10" t="str">
        <f t="shared" si="3"/>
        <v xml:space="preserve"> </v>
      </c>
      <c r="W14" s="10" t="str">
        <f>IF($I$7="Watt",IF(V14=MIN($V$7:$V$1012),#REF!,""),IF(V14=MIN($V$7:$V$1012),N14," "))</f>
        <v xml:space="preserve"> </v>
      </c>
    </row>
    <row r="15" spans="2:23" ht="13.5" thickBot="1">
      <c r="B15" s="68"/>
      <c r="C15" s="69"/>
      <c r="D15" s="70"/>
      <c r="E15" s="3"/>
      <c r="G15" s="17"/>
      <c r="H15" s="11"/>
      <c r="I15" s="11"/>
      <c r="J15" s="19"/>
      <c r="K15" s="8"/>
      <c r="L15" s="8"/>
      <c r="M15" s="73"/>
      <c r="N15" s="99" t="e">
        <f t="shared" si="6"/>
        <v>#VALUE!</v>
      </c>
      <c r="O15" s="10" t="e">
        <f t="shared" si="0"/>
        <v>#VALUE!</v>
      </c>
      <c r="P15" s="10" t="e">
        <f t="shared" si="4"/>
        <v>#VALUE!</v>
      </c>
      <c r="Q15" s="10" t="e">
        <f t="shared" si="1"/>
        <v>#VALUE!</v>
      </c>
      <c r="R15" s="10" t="e">
        <f>IF($I$7="Watt",IF(Q15=P15,#REF!,""),IF(Q15=P15,N15," "))</f>
        <v>#VALUE!</v>
      </c>
      <c r="S15" s="10" t="e">
        <f t="shared" si="2"/>
        <v>#VALUE!</v>
      </c>
      <c r="T15" s="10" t="str">
        <f t="shared" si="5"/>
        <v xml:space="preserve"> </v>
      </c>
      <c r="U15" s="10" t="str">
        <f>IF($I$7="Watt",IF(T15=MIN($T$7:$T$1012),#REF!,""),IF(T15=MIN($T$7:$T$1012),N15," "))</f>
        <v xml:space="preserve"> </v>
      </c>
      <c r="V15" s="10" t="str">
        <f t="shared" si="3"/>
        <v xml:space="preserve"> </v>
      </c>
      <c r="W15" s="10" t="str">
        <f>IF($I$7="Watt",IF(V15=MIN($V$7:$V$1012),#REF!,""),IF(V15=MIN($V$7:$V$1012),N15," "))</f>
        <v xml:space="preserve"> </v>
      </c>
    </row>
    <row r="16" spans="2:23" ht="13.5" thickBot="1">
      <c r="B16" s="81" t="s">
        <v>30</v>
      </c>
      <c r="C16" s="82"/>
      <c r="D16" s="83">
        <f>COUNT('Données test de Course'!C9:C20)</f>
        <v>0</v>
      </c>
      <c r="E16" s="3"/>
      <c r="G16" s="37" t="s">
        <v>5</v>
      </c>
      <c r="H16" s="38" t="s">
        <v>4</v>
      </c>
      <c r="I16" s="38" t="s">
        <v>20</v>
      </c>
      <c r="J16" s="39" t="s">
        <v>21</v>
      </c>
      <c r="K16" s="144"/>
      <c r="L16" s="141"/>
      <c r="M16" s="143"/>
      <c r="N16" s="99" t="e">
        <f t="shared" si="6"/>
        <v>#VALUE!</v>
      </c>
      <c r="O16" s="10" t="e">
        <f t="shared" si="0"/>
        <v>#VALUE!</v>
      </c>
      <c r="P16" s="10" t="e">
        <f t="shared" si="4"/>
        <v>#VALUE!</v>
      </c>
      <c r="Q16" s="10" t="e">
        <f t="shared" si="1"/>
        <v>#VALUE!</v>
      </c>
      <c r="R16" s="10" t="e">
        <f>IF($I$7="Watt",IF(Q16=P16,#REF!,""),IF(Q16=P16,N16," "))</f>
        <v>#VALUE!</v>
      </c>
      <c r="S16" s="10" t="e">
        <f t="shared" si="2"/>
        <v>#VALUE!</v>
      </c>
      <c r="T16" s="10" t="str">
        <f t="shared" si="5"/>
        <v xml:space="preserve"> </v>
      </c>
      <c r="U16" s="10" t="str">
        <f>IF($I$7="Watt",IF(T16=MIN($T$7:$T$1012),#REF!,""),IF(T16=MIN($T$7:$T$1012),N16," "))</f>
        <v xml:space="preserve"> </v>
      </c>
      <c r="V16" s="10" t="str">
        <f t="shared" si="3"/>
        <v xml:space="preserve"> </v>
      </c>
      <c r="W16" s="10" t="str">
        <f>IF($I$7="Watt",IF(V16=MIN($V$7:$V$1012),#REF!,""),IF(V16=MIN($V$7:$V$1012),N16," "))</f>
        <v xml:space="preserve"> </v>
      </c>
    </row>
    <row r="17" spans="2:23">
      <c r="B17" s="68"/>
      <c r="C17" s="69"/>
      <c r="D17" s="70"/>
      <c r="E17" s="3"/>
      <c r="G17" s="60" t="str">
        <f>C3</f>
        <v xml:space="preserve"> </v>
      </c>
      <c r="H17" s="40" t="str">
        <f>B3</f>
        <v xml:space="preserve"> </v>
      </c>
      <c r="I17" s="40" t="e">
        <f t="shared" ref="I17:I28" si="7">H17^2</f>
        <v>#VALUE!</v>
      </c>
      <c r="J17" s="41" t="e">
        <f t="shared" ref="J17:J23" si="8">H17^3</f>
        <v>#VALUE!</v>
      </c>
      <c r="K17" s="145"/>
      <c r="L17" s="141"/>
      <c r="M17" s="143"/>
      <c r="N17" s="99" t="e">
        <f t="shared" si="6"/>
        <v>#VALUE!</v>
      </c>
      <c r="O17" s="10" t="e">
        <f t="shared" si="0"/>
        <v>#VALUE!</v>
      </c>
      <c r="P17" s="10" t="e">
        <f t="shared" si="4"/>
        <v>#VALUE!</v>
      </c>
      <c r="Q17" s="10" t="e">
        <f t="shared" si="1"/>
        <v>#VALUE!</v>
      </c>
      <c r="R17" s="10" t="e">
        <f>IF($I$7="Watt",IF(Q17=P17,#REF!,""),IF(Q17=P17,N17," "))</f>
        <v>#VALUE!</v>
      </c>
      <c r="S17" s="10" t="e">
        <f t="shared" si="2"/>
        <v>#VALUE!</v>
      </c>
      <c r="T17" s="10" t="str">
        <f t="shared" si="5"/>
        <v xml:space="preserve"> </v>
      </c>
      <c r="U17" s="10" t="str">
        <f>IF($I$7="Watt",IF(T17=MIN($T$7:$T$1012),#REF!,""),IF(T17=MIN($T$7:$T$1012),N17," "))</f>
        <v xml:space="preserve"> </v>
      </c>
      <c r="V17" s="10" t="str">
        <f t="shared" si="3"/>
        <v xml:space="preserve"> </v>
      </c>
      <c r="W17" s="10" t="str">
        <f>IF($I$7="Watt",IF(V17=MIN($V$7:$V$1012),#REF!,""),IF(V17=MIN($V$7:$V$1012),N17," "))</f>
        <v xml:space="preserve"> </v>
      </c>
    </row>
    <row r="18" spans="2:23">
      <c r="B18" s="68"/>
      <c r="C18" s="69"/>
      <c r="D18" s="70"/>
      <c r="E18" s="3"/>
      <c r="G18" s="60" t="str">
        <f t="shared" ref="G18:G24" si="9">C4</f>
        <v xml:space="preserve"> </v>
      </c>
      <c r="H18" s="40" t="str">
        <f t="shared" ref="H18:H24" si="10">B4</f>
        <v xml:space="preserve"> </v>
      </c>
      <c r="I18" s="40" t="e">
        <f t="shared" si="7"/>
        <v>#VALUE!</v>
      </c>
      <c r="J18" s="41" t="e">
        <f t="shared" si="8"/>
        <v>#VALUE!</v>
      </c>
      <c r="K18" s="8"/>
      <c r="L18" s="8"/>
      <c r="M18" s="8"/>
      <c r="N18" s="99" t="e">
        <f t="shared" si="6"/>
        <v>#VALUE!</v>
      </c>
      <c r="O18" s="10" t="e">
        <f t="shared" si="0"/>
        <v>#VALUE!</v>
      </c>
      <c r="P18" s="10" t="e">
        <f t="shared" si="4"/>
        <v>#VALUE!</v>
      </c>
      <c r="Q18" s="10" t="e">
        <f t="shared" si="1"/>
        <v>#VALUE!</v>
      </c>
      <c r="R18" s="10" t="e">
        <f>IF($I$7="Watt",IF(Q18=P18,#REF!,""),IF(Q18=P18,N18," "))</f>
        <v>#VALUE!</v>
      </c>
      <c r="S18" s="10" t="e">
        <f t="shared" si="2"/>
        <v>#VALUE!</v>
      </c>
      <c r="T18" s="10" t="str">
        <f t="shared" si="5"/>
        <v xml:space="preserve"> </v>
      </c>
      <c r="U18" s="10" t="str">
        <f>IF($I$7="Watt",IF(T18=MIN($T$7:$T$1012),#REF!,""),IF(T18=MIN($T$7:$T$1012),N18," "))</f>
        <v xml:space="preserve"> </v>
      </c>
      <c r="V18" s="10" t="str">
        <f t="shared" si="3"/>
        <v xml:space="preserve"> </v>
      </c>
      <c r="W18" s="10" t="str">
        <f>IF($I$7="Watt",IF(V18=MIN($V$7:$V$1012),#REF!,""),IF(V18=MIN($V$7:$V$1012),N18," "))</f>
        <v xml:space="preserve"> </v>
      </c>
    </row>
    <row r="19" spans="2:23">
      <c r="B19" s="68"/>
      <c r="C19" s="69"/>
      <c r="D19" s="70"/>
      <c r="E19" s="3"/>
      <c r="G19" s="60" t="str">
        <f t="shared" si="9"/>
        <v xml:space="preserve"> </v>
      </c>
      <c r="H19" s="40" t="str">
        <f t="shared" si="10"/>
        <v xml:space="preserve"> </v>
      </c>
      <c r="I19" s="40" t="e">
        <f t="shared" si="7"/>
        <v>#VALUE!</v>
      </c>
      <c r="J19" s="41" t="e">
        <f t="shared" si="8"/>
        <v>#VALUE!</v>
      </c>
      <c r="K19" s="8"/>
      <c r="L19" s="8"/>
      <c r="M19" s="11"/>
      <c r="N19" s="99" t="e">
        <f t="shared" si="6"/>
        <v>#VALUE!</v>
      </c>
      <c r="O19" s="10" t="e">
        <f t="shared" si="0"/>
        <v>#VALUE!</v>
      </c>
      <c r="P19" s="10" t="e">
        <f t="shared" si="4"/>
        <v>#VALUE!</v>
      </c>
      <c r="Q19" s="10" t="e">
        <f t="shared" si="1"/>
        <v>#VALUE!</v>
      </c>
      <c r="R19" s="10" t="e">
        <f>IF($I$7="Watt",IF(Q19=P19,#REF!,""),IF(Q19=P19,N19," "))</f>
        <v>#VALUE!</v>
      </c>
      <c r="S19" s="10" t="e">
        <f t="shared" si="2"/>
        <v>#VALUE!</v>
      </c>
      <c r="T19" s="10" t="str">
        <f t="shared" si="5"/>
        <v xml:space="preserve"> </v>
      </c>
      <c r="U19" s="10" t="str">
        <f>IF($I$7="Watt",IF(T19=MIN($T$7:$T$1012),#REF!,""),IF(T19=MIN($T$7:$T$1012),N19," "))</f>
        <v xml:space="preserve"> </v>
      </c>
      <c r="V19" s="10" t="str">
        <f t="shared" si="3"/>
        <v xml:space="preserve"> </v>
      </c>
      <c r="W19" s="10" t="str">
        <f>IF($I$7="Watt",IF(V19=MIN($V$7:$V$1012),#REF!,""),IF(V19=MIN($V$7:$V$1012),N19," "))</f>
        <v xml:space="preserve"> </v>
      </c>
    </row>
    <row r="20" spans="2:23">
      <c r="B20" s="68"/>
      <c r="C20" s="69"/>
      <c r="D20" s="70"/>
      <c r="E20" s="3"/>
      <c r="G20" s="60" t="str">
        <f t="shared" si="9"/>
        <v xml:space="preserve"> </v>
      </c>
      <c r="H20" s="40" t="str">
        <f t="shared" si="10"/>
        <v xml:space="preserve"> </v>
      </c>
      <c r="I20" s="40" t="e">
        <f t="shared" si="7"/>
        <v>#VALUE!</v>
      </c>
      <c r="J20" s="41" t="e">
        <f t="shared" si="8"/>
        <v>#VALUE!</v>
      </c>
      <c r="K20" s="136"/>
      <c r="L20" s="136"/>
      <c r="M20" s="136"/>
      <c r="N20" s="99" t="e">
        <f t="shared" si="6"/>
        <v>#VALUE!</v>
      </c>
      <c r="O20" s="10" t="e">
        <f t="shared" si="0"/>
        <v>#VALUE!</v>
      </c>
      <c r="P20" s="10" t="e">
        <f t="shared" si="4"/>
        <v>#VALUE!</v>
      </c>
      <c r="Q20" s="10" t="e">
        <f t="shared" si="1"/>
        <v>#VALUE!</v>
      </c>
      <c r="R20" s="10" t="e">
        <f>IF($I$7="Watt",IF(Q20=P20,#REF!,""),IF(Q20=P20,N20," "))</f>
        <v>#VALUE!</v>
      </c>
      <c r="S20" s="10" t="e">
        <f t="shared" si="2"/>
        <v>#VALUE!</v>
      </c>
      <c r="T20" s="10" t="str">
        <f t="shared" si="5"/>
        <v xml:space="preserve"> </v>
      </c>
      <c r="U20" s="10" t="str">
        <f>IF($I$7="Watt",IF(T20=MIN($T$7:$T$1012),#REF!,""),IF(T20=MIN($T$7:$T$1012),N20," "))</f>
        <v xml:space="preserve"> </v>
      </c>
      <c r="V20" s="10" t="str">
        <f t="shared" si="3"/>
        <v xml:space="preserve"> </v>
      </c>
      <c r="W20" s="10" t="str">
        <f>IF($I$7="Watt",IF(V20=MIN($V$7:$V$1012),#REF!,""),IF(V20=MIN($V$7:$V$1012),N20," "))</f>
        <v xml:space="preserve"> </v>
      </c>
    </row>
    <row r="21" spans="2:23">
      <c r="B21" s="71"/>
      <c r="C21" s="67"/>
      <c r="D21" s="72"/>
      <c r="E21" s="63"/>
      <c r="G21" s="60" t="str">
        <f t="shared" si="9"/>
        <v xml:space="preserve"> </v>
      </c>
      <c r="H21" s="40" t="str">
        <f t="shared" si="10"/>
        <v xml:space="preserve"> </v>
      </c>
      <c r="I21" s="40" t="e">
        <f t="shared" si="7"/>
        <v>#VALUE!</v>
      </c>
      <c r="J21" s="41" t="e">
        <f t="shared" si="8"/>
        <v>#VALUE!</v>
      </c>
      <c r="K21" s="58"/>
      <c r="L21" s="8"/>
      <c r="M21" s="8"/>
      <c r="N21" s="99" t="e">
        <f t="shared" si="6"/>
        <v>#VALUE!</v>
      </c>
      <c r="O21" s="10" t="e">
        <f t="shared" si="0"/>
        <v>#VALUE!</v>
      </c>
      <c r="P21" s="10" t="e">
        <f t="shared" si="4"/>
        <v>#VALUE!</v>
      </c>
      <c r="Q21" s="10" t="e">
        <f t="shared" si="1"/>
        <v>#VALUE!</v>
      </c>
      <c r="R21" s="10" t="e">
        <f>IF($I$7="Watt",IF(Q21=P21,#REF!,""),IF(Q21=P21,N21," "))</f>
        <v>#VALUE!</v>
      </c>
      <c r="S21" s="10" t="e">
        <f t="shared" si="2"/>
        <v>#VALUE!</v>
      </c>
      <c r="T21" s="10" t="str">
        <f t="shared" si="5"/>
        <v xml:space="preserve"> </v>
      </c>
      <c r="U21" s="10" t="str">
        <f>IF($I$7="Watt",IF(T21=MIN($T$7:$T$1012),#REF!,""),IF(T21=MIN($T$7:$T$1012),N21," "))</f>
        <v xml:space="preserve"> </v>
      </c>
      <c r="V21" s="10" t="str">
        <f t="shared" si="3"/>
        <v xml:space="preserve"> </v>
      </c>
      <c r="W21" s="10" t="str">
        <f>IF($I$7="Watt",IF(V21=MIN($V$7:$V$1012),#REF!,""),IF(V21=MIN($V$7:$V$1012),N21," "))</f>
        <v xml:space="preserve"> </v>
      </c>
    </row>
    <row r="22" spans="2:23">
      <c r="B22" s="73"/>
      <c r="C22" s="73"/>
      <c r="D22" s="73"/>
      <c r="E22" s="64"/>
      <c r="G22" s="60" t="str">
        <f t="shared" si="9"/>
        <v xml:space="preserve"> </v>
      </c>
      <c r="H22" s="40" t="str">
        <f t="shared" si="10"/>
        <v xml:space="preserve"> </v>
      </c>
      <c r="I22" s="40" t="e">
        <f t="shared" si="7"/>
        <v>#VALUE!</v>
      </c>
      <c r="J22" s="41" t="e">
        <f t="shared" si="8"/>
        <v>#VALUE!</v>
      </c>
      <c r="K22" s="137"/>
      <c r="L22" s="138"/>
      <c r="M22" s="137"/>
      <c r="N22" s="99" t="e">
        <f t="shared" si="6"/>
        <v>#VALUE!</v>
      </c>
      <c r="O22" s="10" t="e">
        <f t="shared" si="0"/>
        <v>#VALUE!</v>
      </c>
      <c r="P22" s="10" t="e">
        <f t="shared" si="4"/>
        <v>#VALUE!</v>
      </c>
      <c r="Q22" s="10" t="e">
        <f t="shared" si="1"/>
        <v>#VALUE!</v>
      </c>
      <c r="R22" s="10" t="e">
        <f>IF($I$7="Watt",IF(Q22=P22,#REF!,""),IF(Q22=P22,N22," "))</f>
        <v>#VALUE!</v>
      </c>
      <c r="S22" s="10" t="e">
        <f t="shared" si="2"/>
        <v>#VALUE!</v>
      </c>
      <c r="T22" s="10" t="str">
        <f t="shared" si="5"/>
        <v xml:space="preserve"> </v>
      </c>
      <c r="U22" s="10" t="str">
        <f>IF($I$7="Watt",IF(T22=MIN($T$7:$T$1012),#REF!,""),IF(T22=MIN($T$7:$T$1012),N22," "))</f>
        <v xml:space="preserve"> </v>
      </c>
      <c r="V22" s="10" t="str">
        <f t="shared" si="3"/>
        <v xml:space="preserve"> </v>
      </c>
      <c r="W22" s="10" t="str">
        <f>IF($I$7="Watt",IF(V22=MIN($V$7:$V$1012),#REF!,""),IF(V22=MIN($V$7:$V$1012),N22," "))</f>
        <v xml:space="preserve"> </v>
      </c>
    </row>
    <row r="23" spans="2:23">
      <c r="B23" s="67"/>
      <c r="C23" s="100"/>
      <c r="D23" s="100"/>
      <c r="E23" s="65"/>
      <c r="G23" s="60" t="str">
        <f t="shared" si="9"/>
        <v xml:space="preserve"> </v>
      </c>
      <c r="H23" s="40" t="str">
        <f t="shared" si="10"/>
        <v xml:space="preserve"> </v>
      </c>
      <c r="I23" s="40" t="e">
        <f t="shared" si="7"/>
        <v>#VALUE!</v>
      </c>
      <c r="J23" s="41" t="e">
        <f t="shared" si="8"/>
        <v>#VALUE!</v>
      </c>
      <c r="K23" s="54"/>
      <c r="L23" s="59"/>
      <c r="M23" s="8"/>
      <c r="N23" s="99" t="e">
        <f t="shared" si="6"/>
        <v>#VALUE!</v>
      </c>
      <c r="O23" s="10" t="e">
        <f t="shared" si="0"/>
        <v>#VALUE!</v>
      </c>
      <c r="P23" s="10" t="e">
        <f t="shared" si="4"/>
        <v>#VALUE!</v>
      </c>
      <c r="Q23" s="10" t="e">
        <f t="shared" si="1"/>
        <v>#VALUE!</v>
      </c>
      <c r="R23" s="10" t="e">
        <f>IF($I$7="Watt",IF(Q23=P23,#REF!,""),IF(Q23=P23,N23," "))</f>
        <v>#VALUE!</v>
      </c>
      <c r="S23" s="10" t="e">
        <f t="shared" si="2"/>
        <v>#VALUE!</v>
      </c>
      <c r="T23" s="10" t="str">
        <f>IF(ISNUMBER(O23),IF(O23-2&lt;0,(O23-2)*-1,O23-2)," ")</f>
        <v xml:space="preserve"> </v>
      </c>
      <c r="U23" s="10" t="str">
        <f>IF($I$7="Watt",IF(T23=MIN($T$7:$T$1012),#REF!,""),IF(T23=MIN($T$7:$T$1012),N23," "))</f>
        <v xml:space="preserve"> </v>
      </c>
      <c r="V23" s="10" t="str">
        <f t="shared" si="3"/>
        <v xml:space="preserve"> </v>
      </c>
      <c r="W23" s="10" t="str">
        <f>IF($I$7="Watt",IF(V23=MIN($V$7:$V$1012),#REF!,""),IF(V23=MIN($V$7:$V$1012),N23," "))</f>
        <v xml:space="preserve"> </v>
      </c>
    </row>
    <row r="24" spans="2:23">
      <c r="B24" s="68"/>
      <c r="C24" s="69"/>
      <c r="D24" s="70"/>
      <c r="E24" s="3"/>
      <c r="G24" s="60" t="str">
        <f t="shared" si="9"/>
        <v xml:space="preserve"> </v>
      </c>
      <c r="H24" s="40" t="str">
        <f t="shared" si="10"/>
        <v xml:space="preserve"> </v>
      </c>
      <c r="I24" s="40" t="e">
        <f t="shared" si="7"/>
        <v>#VALUE!</v>
      </c>
      <c r="J24" s="41" t="e">
        <f>H24^3</f>
        <v>#VALUE!</v>
      </c>
      <c r="K24" s="54"/>
      <c r="L24" s="80"/>
      <c r="M24" s="8"/>
      <c r="N24" s="99" t="e">
        <f t="shared" si="6"/>
        <v>#VALUE!</v>
      </c>
      <c r="O24" s="10" t="e">
        <f t="shared" si="0"/>
        <v>#VALUE!</v>
      </c>
      <c r="P24" s="10" t="e">
        <f t="shared" si="4"/>
        <v>#VALUE!</v>
      </c>
      <c r="Q24" s="10" t="e">
        <f t="shared" si="1"/>
        <v>#VALUE!</v>
      </c>
      <c r="R24" s="10" t="e">
        <f>IF($I$7="Watt",IF(Q24=P24,#REF!,""),IF(Q24=P24,N24," "))</f>
        <v>#VALUE!</v>
      </c>
      <c r="S24" s="10" t="e">
        <f t="shared" si="2"/>
        <v>#VALUE!</v>
      </c>
      <c r="T24" s="10" t="str">
        <f t="shared" si="5"/>
        <v xml:space="preserve"> </v>
      </c>
      <c r="U24" s="10" t="str">
        <f>IF($I$7="Watt",IF(T24=MIN($T$7:$T$1012),#REF!,""),IF(T24=MIN($T$7:$T$1012),N24," "))</f>
        <v xml:space="preserve"> </v>
      </c>
      <c r="V24" s="10" t="str">
        <f t="shared" si="3"/>
        <v xml:space="preserve"> </v>
      </c>
      <c r="W24" s="10" t="str">
        <f>IF($I$7="Watt",IF(V24=MIN($V$7:$V$1012),#REF!,""),IF(V24=MIN($V$7:$V$1012),N24," "))</f>
        <v xml:space="preserve"> </v>
      </c>
    </row>
    <row r="25" spans="2:23">
      <c r="B25" s="68"/>
      <c r="C25" s="69"/>
      <c r="D25" s="70"/>
      <c r="E25" s="3"/>
      <c r="G25" s="60" t="str">
        <f>C11</f>
        <v xml:space="preserve"> </v>
      </c>
      <c r="H25" s="40" t="str">
        <f>B11</f>
        <v xml:space="preserve"> </v>
      </c>
      <c r="I25" s="40" t="e">
        <f t="shared" si="7"/>
        <v>#VALUE!</v>
      </c>
      <c r="J25" s="41" t="e">
        <f>H25^3</f>
        <v>#VALUE!</v>
      </c>
      <c r="K25" s="54"/>
      <c r="L25" s="80"/>
      <c r="M25" s="8"/>
      <c r="N25" s="99" t="e">
        <f t="shared" si="6"/>
        <v>#VALUE!</v>
      </c>
      <c r="O25" s="10" t="e">
        <f t="shared" si="0"/>
        <v>#VALUE!</v>
      </c>
      <c r="P25" s="10" t="e">
        <f t="shared" si="4"/>
        <v>#VALUE!</v>
      </c>
      <c r="Q25" s="10" t="e">
        <f t="shared" si="1"/>
        <v>#VALUE!</v>
      </c>
      <c r="R25" s="10" t="e">
        <f>IF($I$7="Watt",IF(Q25=P25,#REF!,""),IF(Q25=P25,N25," "))</f>
        <v>#VALUE!</v>
      </c>
      <c r="S25" s="10" t="e">
        <f t="shared" si="2"/>
        <v>#VALUE!</v>
      </c>
      <c r="T25" s="10" t="str">
        <f t="shared" si="5"/>
        <v xml:space="preserve"> </v>
      </c>
      <c r="U25" s="10" t="str">
        <f>IF($I$7="Watt",IF(T25=MIN($T$7:$T$1012),#REF!,""),IF(T25=MIN($T$7:$T$1012),N25," "))</f>
        <v xml:space="preserve"> </v>
      </c>
      <c r="V25" s="10" t="str">
        <f t="shared" si="3"/>
        <v xml:space="preserve"> </v>
      </c>
      <c r="W25" s="10" t="str">
        <f>IF($I$7="Watt",IF(V25=MIN($V$7:$V$1012),#REF!,""),IF(V25=MIN($V$7:$V$1012),N25," "))</f>
        <v xml:space="preserve"> </v>
      </c>
    </row>
    <row r="26" spans="2:23">
      <c r="B26" s="68"/>
      <c r="C26" s="69"/>
      <c r="D26" s="70"/>
      <c r="E26" s="3"/>
      <c r="G26" s="60" t="str">
        <f>C12</f>
        <v xml:space="preserve"> </v>
      </c>
      <c r="H26" s="40" t="str">
        <f>B12</f>
        <v xml:space="preserve"> </v>
      </c>
      <c r="I26" s="40" t="e">
        <f t="shared" si="7"/>
        <v>#VALUE!</v>
      </c>
      <c r="J26" s="41" t="e">
        <f>H26^3</f>
        <v>#VALUE!</v>
      </c>
      <c r="K26" s="73"/>
      <c r="L26" s="73"/>
      <c r="M26" s="73"/>
      <c r="N26" s="99" t="e">
        <f t="shared" si="6"/>
        <v>#VALUE!</v>
      </c>
      <c r="O26" s="10" t="e">
        <f t="shared" si="0"/>
        <v>#VALUE!</v>
      </c>
      <c r="P26" s="10" t="e">
        <f t="shared" si="4"/>
        <v>#VALUE!</v>
      </c>
      <c r="Q26" s="10" t="e">
        <f t="shared" si="1"/>
        <v>#VALUE!</v>
      </c>
      <c r="R26" s="10" t="e">
        <f>IF($I$7="Watt",IF(Q26=P26,#REF!,""),IF(Q26=P26,N26," "))</f>
        <v>#VALUE!</v>
      </c>
      <c r="S26" s="10" t="e">
        <f t="shared" si="2"/>
        <v>#VALUE!</v>
      </c>
      <c r="T26" s="10" t="str">
        <f t="shared" si="5"/>
        <v xml:space="preserve"> </v>
      </c>
      <c r="U26" s="10" t="str">
        <f>IF($I$7="Watt",IF(T26=MIN($T$7:$T$1012),#REF!,""),IF(T26=MIN($T$7:$T$1012),N26," "))</f>
        <v xml:space="preserve"> </v>
      </c>
      <c r="V26" s="10" t="str">
        <f t="shared" si="3"/>
        <v xml:space="preserve"> </v>
      </c>
      <c r="W26" s="10" t="str">
        <f>IF($I$7="Watt",IF(V26=MIN($V$7:$V$1012),#REF!,""),IF(V26=MIN($V$7:$V$1012),N26," "))</f>
        <v xml:space="preserve"> </v>
      </c>
    </row>
    <row r="27" spans="2:23">
      <c r="B27" s="68"/>
      <c r="C27" s="69"/>
      <c r="D27" s="70"/>
      <c r="E27" s="3"/>
      <c r="G27" s="60" t="str">
        <f>C13</f>
        <v xml:space="preserve"> </v>
      </c>
      <c r="H27" s="40" t="str">
        <f>B13</f>
        <v xml:space="preserve"> </v>
      </c>
      <c r="I27" s="40" t="e">
        <f t="shared" si="7"/>
        <v>#VALUE!</v>
      </c>
      <c r="J27" s="41" t="e">
        <f>H27^3</f>
        <v>#VALUE!</v>
      </c>
      <c r="K27" s="53"/>
      <c r="L27" s="8"/>
      <c r="M27" s="8"/>
      <c r="N27" s="99" t="e">
        <f t="shared" si="6"/>
        <v>#VALUE!</v>
      </c>
      <c r="O27" s="10" t="e">
        <f t="shared" si="0"/>
        <v>#VALUE!</v>
      </c>
      <c r="P27" s="10" t="e">
        <f t="shared" si="4"/>
        <v>#VALUE!</v>
      </c>
      <c r="Q27" s="10" t="e">
        <f t="shared" si="1"/>
        <v>#VALUE!</v>
      </c>
      <c r="R27" s="10" t="e">
        <f>IF($I$7="Watt",IF(Q27=P27,#REF!,""),IF(Q27=P27,N27," "))</f>
        <v>#VALUE!</v>
      </c>
      <c r="S27" s="10" t="e">
        <f t="shared" si="2"/>
        <v>#VALUE!</v>
      </c>
      <c r="T27" s="10" t="str">
        <f t="shared" si="5"/>
        <v xml:space="preserve"> </v>
      </c>
      <c r="U27" s="10" t="str">
        <f>IF($I$7="Watt",IF(T27=MIN($T$7:$T$1012),#REF!,""),IF(T27=MIN($T$7:$T$1012),N27," "))</f>
        <v xml:space="preserve"> </v>
      </c>
      <c r="V27" s="10" t="str">
        <f t="shared" si="3"/>
        <v xml:space="preserve"> </v>
      </c>
      <c r="W27" s="10" t="str">
        <f>IF($I$7="Watt",IF(V27=MIN($V$7:$V$1012),#REF!,""),IF(V27=MIN($V$7:$V$1012),N27," "))</f>
        <v xml:space="preserve"> </v>
      </c>
    </row>
    <row r="28" spans="2:23">
      <c r="B28" s="68"/>
      <c r="C28" s="69"/>
      <c r="D28" s="70"/>
      <c r="E28" s="3"/>
      <c r="G28" s="60" t="str">
        <f>C14</f>
        <v xml:space="preserve"> </v>
      </c>
      <c r="H28" s="40" t="str">
        <f>B14</f>
        <v xml:space="preserve"> </v>
      </c>
      <c r="I28" s="40" t="e">
        <f t="shared" si="7"/>
        <v>#VALUE!</v>
      </c>
      <c r="J28" s="41" t="e">
        <f>H28^3</f>
        <v>#VALUE!</v>
      </c>
      <c r="K28" s="53"/>
      <c r="L28" s="8"/>
      <c r="M28" s="8"/>
      <c r="N28" s="99" t="e">
        <f t="shared" si="6"/>
        <v>#VALUE!</v>
      </c>
      <c r="O28" s="10" t="e">
        <f t="shared" si="0"/>
        <v>#VALUE!</v>
      </c>
      <c r="P28" s="10" t="e">
        <f t="shared" si="4"/>
        <v>#VALUE!</v>
      </c>
      <c r="Q28" s="10" t="e">
        <f t="shared" si="1"/>
        <v>#VALUE!</v>
      </c>
      <c r="R28" s="10" t="e">
        <f>IF($I$7="Watt",IF(Q28=P28,#REF!,""),IF(Q28=P28,N28," "))</f>
        <v>#VALUE!</v>
      </c>
      <c r="S28" s="10" t="e">
        <f t="shared" si="2"/>
        <v>#VALUE!</v>
      </c>
      <c r="T28" s="10" t="str">
        <f t="shared" si="5"/>
        <v xml:space="preserve"> </v>
      </c>
      <c r="U28" s="10" t="str">
        <f>IF($I$7="Watt",IF(T28=MIN($T$7:$T$1012),#REF!,""),IF(T28=MIN($T$7:$T$1012),N28," "))</f>
        <v xml:space="preserve"> </v>
      </c>
      <c r="V28" s="10" t="str">
        <f t="shared" si="3"/>
        <v xml:space="preserve"> </v>
      </c>
      <c r="W28" s="10" t="str">
        <f>IF($I$7="Watt",IF(V28=MIN($V$7:$V$1012),#REF!,""),IF(V28=MIN($V$7:$V$1012),N28," "))</f>
        <v xml:space="preserve"> </v>
      </c>
    </row>
    <row r="29" spans="2:23" ht="20.25">
      <c r="B29" s="68"/>
      <c r="C29" s="69"/>
      <c r="D29" s="70"/>
      <c r="E29" s="3"/>
      <c r="G29" s="20" t="s">
        <v>22</v>
      </c>
      <c r="H29" s="26"/>
      <c r="I29" s="26"/>
      <c r="J29" s="36"/>
      <c r="K29" s="53"/>
      <c r="L29" s="8"/>
      <c r="M29" s="55"/>
      <c r="N29" s="99" t="e">
        <f t="shared" si="6"/>
        <v>#VALUE!</v>
      </c>
      <c r="O29" s="10" t="e">
        <f t="shared" si="0"/>
        <v>#VALUE!</v>
      </c>
      <c r="P29" s="10" t="e">
        <f t="shared" si="4"/>
        <v>#VALUE!</v>
      </c>
      <c r="Q29" s="10" t="e">
        <f t="shared" si="1"/>
        <v>#VALUE!</v>
      </c>
      <c r="R29" s="10" t="e">
        <f>IF($I$7="Watt",IF(Q29=P29,#REF!,""),IF(Q29=P29,N29," "))</f>
        <v>#VALUE!</v>
      </c>
      <c r="S29" s="10" t="e">
        <f t="shared" si="2"/>
        <v>#VALUE!</v>
      </c>
      <c r="T29" s="10" t="str">
        <f t="shared" si="5"/>
        <v xml:space="preserve"> </v>
      </c>
      <c r="U29" s="10" t="str">
        <f>IF($I$7="Watt",IF(T29=MIN($T$7:$T$1012),#REF!,""),IF(T29=MIN($T$7:$T$1012),N29," "))</f>
        <v xml:space="preserve"> </v>
      </c>
      <c r="V29" s="10" t="str">
        <f t="shared" si="3"/>
        <v xml:space="preserve"> </v>
      </c>
      <c r="W29" s="10" t="str">
        <f>IF($I$7="Watt",IF(V29=MIN($V$7:$V$1012),#REF!,""),IF(V29=MIN($V$7:$V$1012),N29," "))</f>
        <v xml:space="preserve"> </v>
      </c>
    </row>
    <row r="30" spans="2:23" ht="20.25">
      <c r="B30" s="68"/>
      <c r="C30" s="69"/>
      <c r="D30" s="70"/>
      <c r="E30" s="3"/>
      <c r="G30" s="42" t="s">
        <v>23</v>
      </c>
      <c r="H30" s="10" t="s">
        <v>24</v>
      </c>
      <c r="I30" s="10" t="s">
        <v>25</v>
      </c>
      <c r="J30" s="24" t="s">
        <v>26</v>
      </c>
      <c r="K30" s="53"/>
      <c r="L30" s="8"/>
      <c r="M30" s="56"/>
      <c r="N30" s="99" t="e">
        <f t="shared" si="6"/>
        <v>#VALUE!</v>
      </c>
      <c r="O30" s="10" t="e">
        <f t="shared" si="0"/>
        <v>#VALUE!</v>
      </c>
      <c r="P30" s="10" t="e">
        <f t="shared" si="4"/>
        <v>#VALUE!</v>
      </c>
      <c r="Q30" s="10" t="e">
        <f t="shared" si="1"/>
        <v>#VALUE!</v>
      </c>
      <c r="R30" s="10" t="e">
        <f>IF($I$7="Watt",IF(Q30=P30,#REF!,""),IF(Q30=P30,N30," "))</f>
        <v>#VALUE!</v>
      </c>
      <c r="S30" s="10" t="e">
        <f t="shared" si="2"/>
        <v>#VALUE!</v>
      </c>
      <c r="T30" s="10" t="str">
        <f t="shared" si="5"/>
        <v xml:space="preserve"> </v>
      </c>
      <c r="U30" s="10" t="str">
        <f>IF($I$7="Watt",IF(T30=MIN($T$7:$T$1012),#REF!,""),IF(T30=MIN($T$7:$T$1012),N30," "))</f>
        <v xml:space="preserve"> </v>
      </c>
      <c r="V30" s="10" t="str">
        <f t="shared" si="3"/>
        <v xml:space="preserve"> </v>
      </c>
      <c r="W30" s="10" t="str">
        <f>IF($I$7="Watt",IF(V30=MIN($V$7:$V$1012),#REF!,""),IF(V30=MIN($V$7:$V$1012),N30," "))</f>
        <v xml:space="preserve"> </v>
      </c>
    </row>
    <row r="31" spans="2:23" ht="21" thickBot="1">
      <c r="B31" s="71"/>
      <c r="C31" s="67"/>
      <c r="E31" s="63"/>
      <c r="G31" s="84" t="str">
        <f>IF($D$16=4,G33,"")&amp;IF($D$16=5,G34,"")&amp;IF($D$16=6,G35,"")&amp;IF($D$16=7,G36,"")&amp;IF($D$16=8,G37,"")&amp;IF($D$16=9,G38,"")&amp;IF($D$16=10,G39,"")&amp;IF($D$16=11,G40,"")&amp;IF($D$16=12,G41,"")</f>
        <v/>
      </c>
      <c r="H31" s="85" t="str">
        <f>IF($D$16=4,H33,"")&amp;IF($D$16=5,H34,"")&amp;IF($D$16=6,H35,"")&amp;IF($D$16=7,H36,"")&amp;IF($D$16=8,H37,"")&amp;IF($D$16=9,H38,"")&amp;IF($D$16=10,H39,"")&amp;IF($D$16=11,H40,"")&amp;IF($D$16=12,H41,"")</f>
        <v/>
      </c>
      <c r="I31" s="85" t="str">
        <f>IF($D$16=4,I33,"")&amp;IF($D$16=5,I34,"")&amp;IF($D$16=6,I35,"")&amp;IF($D$16=7,I36,"")&amp;IF($D$16=8,I37,"")&amp;IF($D$16=9,I38,"")&amp;IF($D$16=10,I39,"")&amp;IF($D$16=11,I40,"")&amp;IF($D$16=12,I41,"")</f>
        <v/>
      </c>
      <c r="J31" s="86" t="str">
        <f>IF($D$16=4,J33,"")&amp;IF($D$16=5,J34,"")&amp;IF($D$16=6,J35,"")&amp;IF($D$16=7,J36,"")&amp;IF($D$16=8,J37,"")&amp;IF($D$16=9,J38,"")&amp;IF($D$16=10,J39,"")&amp;IF($D$16=11,J40,"")&amp;IF($D$16=12,J41,"")</f>
        <v/>
      </c>
      <c r="K31" s="57"/>
      <c r="L31" s="57"/>
      <c r="M31" s="55"/>
      <c r="N31" s="99" t="e">
        <f t="shared" si="6"/>
        <v>#VALUE!</v>
      </c>
      <c r="O31" s="10" t="e">
        <f t="shared" si="0"/>
        <v>#VALUE!</v>
      </c>
      <c r="P31" s="10" t="e">
        <f t="shared" si="4"/>
        <v>#VALUE!</v>
      </c>
      <c r="Q31" s="10" t="e">
        <f t="shared" si="1"/>
        <v>#VALUE!</v>
      </c>
      <c r="R31" s="10" t="e">
        <f>IF($I$7="Watt",IF(Q31=P31,#REF!,""),IF(Q31=P31,N31," "))</f>
        <v>#VALUE!</v>
      </c>
      <c r="S31" s="10" t="e">
        <f t="shared" si="2"/>
        <v>#VALUE!</v>
      </c>
      <c r="T31" s="10" t="str">
        <f t="shared" si="5"/>
        <v xml:space="preserve"> </v>
      </c>
      <c r="U31" s="10" t="str">
        <f>IF($I$7="Watt",IF(T31=MIN($T$7:$T$1012),#REF!,""),IF(T31=MIN($T$7:$T$1012),N31," "))</f>
        <v xml:space="preserve"> </v>
      </c>
      <c r="V31" s="10" t="str">
        <f t="shared" si="3"/>
        <v xml:space="preserve"> </v>
      </c>
      <c r="W31" s="10" t="str">
        <f>IF($I$7="Watt",IF(V31=MIN($V$7:$V$1012),#REF!,""),IF(V31=MIN($V$7:$V$1012),N31," "))</f>
        <v xml:space="preserve"> </v>
      </c>
    </row>
    <row r="32" spans="2:23" ht="21" thickBot="1">
      <c r="E32" s="64"/>
      <c r="G32" s="43"/>
      <c r="H32" s="44"/>
      <c r="I32" s="45"/>
      <c r="J32" s="44"/>
      <c r="K32" s="57"/>
      <c r="L32" s="57"/>
      <c r="M32" s="55"/>
      <c r="N32" s="99" t="e">
        <f t="shared" si="6"/>
        <v>#VALUE!</v>
      </c>
      <c r="O32" s="10" t="e">
        <f t="shared" si="0"/>
        <v>#VALUE!</v>
      </c>
      <c r="P32" s="10" t="e">
        <f t="shared" si="4"/>
        <v>#VALUE!</v>
      </c>
      <c r="Q32" s="10" t="e">
        <f t="shared" si="1"/>
        <v>#VALUE!</v>
      </c>
      <c r="R32" s="10" t="e">
        <f>IF($I$7="Watt",IF(Q32=P32,#REF!,""),IF(Q32=P32,N32," "))</f>
        <v>#VALUE!</v>
      </c>
      <c r="S32" s="10" t="e">
        <f t="shared" si="2"/>
        <v>#VALUE!</v>
      </c>
      <c r="T32" s="10" t="str">
        <f>IF(ISNUMBER(O32),IF(O32-2&lt;0,(O32-2)*-1,O32-2)," ")</f>
        <v xml:space="preserve"> </v>
      </c>
      <c r="U32" s="10" t="str">
        <f>IF($I$7="Watt",IF(T32=MIN($T$7:$T$1012),#REF!,""),IF(T32=MIN($T$7:$T$1012),N32," "))</f>
        <v xml:space="preserve"> </v>
      </c>
      <c r="V32" s="10" t="str">
        <f t="shared" si="3"/>
        <v xml:space="preserve"> </v>
      </c>
      <c r="W32" s="10" t="str">
        <f>IF($I$7="Watt",IF(V32=MIN($V$7:$V$1012),#REF!,""),IF(V32=MIN($V$7:$V$1012),N32," "))</f>
        <v xml:space="preserve"> </v>
      </c>
    </row>
    <row r="33" spans="5:23" ht="20.25">
      <c r="E33" s="64"/>
      <c r="G33" s="87" t="e">
        <f t="array" ref="G33:J33">LINEST(G17:G20,H17:J20)</f>
        <v>#VALUE!</v>
      </c>
      <c r="H33" s="88" t="e">
        <v>#VALUE!</v>
      </c>
      <c r="I33" s="88" t="e">
        <v>#VALUE!</v>
      </c>
      <c r="J33" s="88" t="e">
        <v>#VALUE!</v>
      </c>
      <c r="K33" s="89">
        <v>4</v>
      </c>
      <c r="L33" s="57"/>
      <c r="M33" s="55"/>
      <c r="N33" s="99" t="e">
        <f t="shared" si="6"/>
        <v>#VALUE!</v>
      </c>
      <c r="O33" s="10" t="e">
        <f t="shared" si="0"/>
        <v>#VALUE!</v>
      </c>
      <c r="P33" s="10" t="e">
        <f t="shared" si="4"/>
        <v>#VALUE!</v>
      </c>
      <c r="Q33" s="10" t="e">
        <f t="shared" si="1"/>
        <v>#VALUE!</v>
      </c>
      <c r="R33" s="10" t="e">
        <f>IF($I$7="Watt",IF(Q33=P33,#REF!,""),IF(Q33=P33,N33," "))</f>
        <v>#VALUE!</v>
      </c>
      <c r="S33" s="10" t="e">
        <f t="shared" si="2"/>
        <v>#VALUE!</v>
      </c>
      <c r="T33" s="10" t="str">
        <f t="shared" si="5"/>
        <v xml:space="preserve"> </v>
      </c>
      <c r="U33" s="10" t="str">
        <f>IF($I$7="Watt",IF(T33=MIN($T$7:$T$1012),#REF!,""),IF(T33=MIN($T$7:$T$1012),N33," "))</f>
        <v xml:space="preserve"> </v>
      </c>
      <c r="V33" s="10" t="str">
        <f t="shared" si="3"/>
        <v xml:space="preserve"> </v>
      </c>
      <c r="W33" s="10" t="str">
        <f>IF($I$7="Watt",IF(V33=MIN($V$7:$V$1012),#REF!,""),IF(V33=MIN($V$7:$V$1012),N33," "))</f>
        <v xml:space="preserve"> </v>
      </c>
    </row>
    <row r="34" spans="5:23" ht="15">
      <c r="E34" s="64"/>
      <c r="G34" s="90" t="e">
        <f t="array" ref="G34:J34">LINEST(G17:G21,H17:J21)</f>
        <v>#VALUE!</v>
      </c>
      <c r="H34" s="91" t="e">
        <v>#VALUE!</v>
      </c>
      <c r="I34" s="91" t="e">
        <v>#VALUE!</v>
      </c>
      <c r="J34" s="91" t="e">
        <v>#VALUE!</v>
      </c>
      <c r="K34" s="92">
        <v>5</v>
      </c>
      <c r="L34" s="44"/>
      <c r="M34" s="43"/>
      <c r="N34" s="99" t="e">
        <f t="shared" si="6"/>
        <v>#VALUE!</v>
      </c>
      <c r="O34" s="10" t="e">
        <f t="shared" si="0"/>
        <v>#VALUE!</v>
      </c>
      <c r="P34" s="10" t="e">
        <f t="shared" si="4"/>
        <v>#VALUE!</v>
      </c>
      <c r="Q34" s="10" t="e">
        <f t="shared" si="1"/>
        <v>#VALUE!</v>
      </c>
      <c r="R34" s="10" t="e">
        <f>IF($I$7="Watt",IF(Q34=P34,#REF!,""),IF(Q34=P34,N34," "))</f>
        <v>#VALUE!</v>
      </c>
      <c r="S34" s="10" t="e">
        <f t="shared" si="2"/>
        <v>#VALUE!</v>
      </c>
      <c r="T34" s="10" t="str">
        <f t="shared" si="5"/>
        <v xml:space="preserve"> </v>
      </c>
      <c r="U34" s="10" t="str">
        <f>IF($I$7="Watt",IF(T34=MIN($T$7:$T$1012),#REF!,""),IF(T34=MIN($T$7:$T$1012),N34," "))</f>
        <v xml:space="preserve"> </v>
      </c>
      <c r="V34" s="10" t="str">
        <f t="shared" si="3"/>
        <v xml:space="preserve"> </v>
      </c>
      <c r="W34" s="10" t="str">
        <f>IF($I$7="Watt",IF(V34=MIN($V$7:$V$1012),#REF!,""),IF(V34=MIN($V$7:$V$1012),N34," "))</f>
        <v xml:space="preserve"> </v>
      </c>
    </row>
    <row r="35" spans="5:23">
      <c r="E35" s="64"/>
      <c r="G35" s="90" t="e">
        <f t="array" ref="G35:J35">LINEST(G17:G22,H17:J22)</f>
        <v>#VALUE!</v>
      </c>
      <c r="H35" s="91" t="e">
        <v>#VALUE!</v>
      </c>
      <c r="I35" s="91" t="e">
        <v>#VALUE!</v>
      </c>
      <c r="J35" s="91" t="e">
        <v>#VALUE!</v>
      </c>
      <c r="K35" s="92">
        <v>6</v>
      </c>
      <c r="L35" s="11"/>
      <c r="M35" s="9"/>
      <c r="N35" s="99" t="e">
        <f t="shared" si="6"/>
        <v>#VALUE!</v>
      </c>
      <c r="O35" s="10" t="e">
        <f t="shared" si="0"/>
        <v>#VALUE!</v>
      </c>
      <c r="P35" s="10" t="e">
        <f t="shared" si="4"/>
        <v>#VALUE!</v>
      </c>
      <c r="Q35" s="10" t="e">
        <f t="shared" si="1"/>
        <v>#VALUE!</v>
      </c>
      <c r="R35" s="10" t="e">
        <f>IF($I$7="Watt",IF(Q35=P35,#REF!,""),IF(Q35=P35,N35," "))</f>
        <v>#VALUE!</v>
      </c>
      <c r="S35" s="10" t="e">
        <f t="shared" si="2"/>
        <v>#VALUE!</v>
      </c>
      <c r="T35" s="10" t="str">
        <f t="shared" si="5"/>
        <v xml:space="preserve"> </v>
      </c>
      <c r="U35" s="10" t="str">
        <f>IF($I$7="Watt",IF(T35=MIN($T$7:$T$1012),#REF!,""),IF(T35=MIN($T$7:$T$1012),N35," "))</f>
        <v xml:space="preserve"> </v>
      </c>
      <c r="V35" s="10" t="str">
        <f t="shared" si="3"/>
        <v xml:space="preserve"> </v>
      </c>
      <c r="W35" s="10" t="str">
        <f>IF($I$7="Watt",IF(V35=MIN($V$7:$V$1012),#REF!,""),IF(V35=MIN($V$7:$V$1012),N35," "))</f>
        <v xml:space="preserve"> </v>
      </c>
    </row>
    <row r="36" spans="5:23">
      <c r="E36" s="64"/>
      <c r="G36" s="90" t="e">
        <f t="array" ref="G36:J36">LINEST(G17:G23,H17:J23)</f>
        <v>#VALUE!</v>
      </c>
      <c r="H36" s="91" t="e">
        <v>#VALUE!</v>
      </c>
      <c r="I36" s="91" t="e">
        <v>#VALUE!</v>
      </c>
      <c r="J36" s="91" t="e">
        <v>#VALUE!</v>
      </c>
      <c r="K36" s="92">
        <v>7</v>
      </c>
      <c r="L36" s="11"/>
      <c r="M36" s="9"/>
      <c r="N36" s="99" t="e">
        <f t="shared" si="6"/>
        <v>#VALUE!</v>
      </c>
      <c r="O36" s="10" t="e">
        <f t="shared" si="0"/>
        <v>#VALUE!</v>
      </c>
      <c r="P36" s="10" t="e">
        <f t="shared" si="4"/>
        <v>#VALUE!</v>
      </c>
      <c r="Q36" s="10" t="e">
        <f t="shared" si="1"/>
        <v>#VALUE!</v>
      </c>
      <c r="R36" s="10" t="e">
        <f>IF($I$7="Watt",IF(Q36=P36,#REF!,""),IF(Q36=P36,N36," "))</f>
        <v>#VALUE!</v>
      </c>
      <c r="S36" s="10" t="e">
        <f t="shared" si="2"/>
        <v>#VALUE!</v>
      </c>
      <c r="T36" s="10" t="str">
        <f t="shared" si="5"/>
        <v xml:space="preserve"> </v>
      </c>
      <c r="U36" s="10" t="str">
        <f>IF($I$7="Watt",IF(T36=MIN($T$7:$T$1012),#REF!,""),IF(T36=MIN($T$7:$T$1012),N36," "))</f>
        <v xml:space="preserve"> </v>
      </c>
      <c r="V36" s="10" t="str">
        <f t="shared" si="3"/>
        <v xml:space="preserve"> </v>
      </c>
      <c r="W36" s="10" t="str">
        <f>IF($I$7="Watt",IF(V36=MIN($V$7:$V$1012),#REF!,""),IF(V36=MIN($V$7:$V$1012),N36," "))</f>
        <v xml:space="preserve"> </v>
      </c>
    </row>
    <row r="37" spans="5:23">
      <c r="E37" s="64"/>
      <c r="G37" s="93" t="e">
        <f t="array" ref="G37:J37">LINEST(G17:G24,H17:J24)</f>
        <v>#VALUE!</v>
      </c>
      <c r="H37" s="94" t="e">
        <v>#VALUE!</v>
      </c>
      <c r="I37" s="94" t="e">
        <v>#VALUE!</v>
      </c>
      <c r="J37" s="94" t="e">
        <v>#VALUE!</v>
      </c>
      <c r="K37" s="92">
        <v>8</v>
      </c>
      <c r="L37" s="11"/>
      <c r="M37" s="9"/>
      <c r="N37" s="99" t="e">
        <f t="shared" si="6"/>
        <v>#VALUE!</v>
      </c>
      <c r="O37" s="10" t="e">
        <f t="shared" si="0"/>
        <v>#VALUE!</v>
      </c>
      <c r="P37" s="10" t="e">
        <f t="shared" si="4"/>
        <v>#VALUE!</v>
      </c>
      <c r="Q37" s="46" t="e">
        <f t="shared" si="1"/>
        <v>#VALUE!</v>
      </c>
      <c r="R37" s="10" t="e">
        <f>IF($I$7="Watt",IF(Q37=P37,#REF!,""),IF(Q37=P37,N37," "))</f>
        <v>#VALUE!</v>
      </c>
      <c r="S37" s="46" t="e">
        <f t="shared" si="2"/>
        <v>#VALUE!</v>
      </c>
      <c r="T37" s="10" t="str">
        <f t="shared" si="5"/>
        <v xml:space="preserve"> </v>
      </c>
      <c r="U37" s="10" t="str">
        <f>IF($I$7="Watt",IF(T37=MIN($T$7:$T$1012),#REF!,""),IF(T37=MIN($T$7:$T$1012),N37," "))</f>
        <v xml:space="preserve"> </v>
      </c>
      <c r="V37" s="10" t="str">
        <f t="shared" si="3"/>
        <v xml:space="preserve"> </v>
      </c>
      <c r="W37" s="10" t="str">
        <f>IF($I$7="Watt",IF(V37=MIN($V$7:$V$1012),#REF!,""),IF(V37=MIN($V$7:$V$1012),N37," "))</f>
        <v xml:space="preserve"> </v>
      </c>
    </row>
    <row r="38" spans="5:23">
      <c r="E38" s="64"/>
      <c r="G38" s="93" t="e">
        <f t="array" ref="G38:J38">LINEST(G17:G25,H17:J25)</f>
        <v>#VALUE!</v>
      </c>
      <c r="H38" s="94" t="e">
        <v>#VALUE!</v>
      </c>
      <c r="I38" s="94" t="e">
        <v>#VALUE!</v>
      </c>
      <c r="J38" s="94" t="e">
        <v>#VALUE!</v>
      </c>
      <c r="K38" s="92">
        <v>9</v>
      </c>
      <c r="L38" s="11"/>
      <c r="M38" s="9"/>
      <c r="N38" s="99" t="e">
        <f t="shared" si="6"/>
        <v>#VALUE!</v>
      </c>
      <c r="O38" s="10" t="e">
        <f t="shared" si="0"/>
        <v>#VALUE!</v>
      </c>
      <c r="P38" s="10" t="e">
        <f t="shared" si="4"/>
        <v>#VALUE!</v>
      </c>
      <c r="Q38" s="46" t="e">
        <f t="shared" si="1"/>
        <v>#VALUE!</v>
      </c>
      <c r="R38" s="10" t="e">
        <f>IF($I$7="Watt",IF(Q38=P38,#REF!,""),IF(Q38=P38,N38," "))</f>
        <v>#VALUE!</v>
      </c>
      <c r="S38" s="46" t="e">
        <f t="shared" si="2"/>
        <v>#VALUE!</v>
      </c>
      <c r="T38" s="10" t="str">
        <f t="shared" si="5"/>
        <v xml:space="preserve"> </v>
      </c>
      <c r="U38" s="10" t="str">
        <f>IF($I$7="Watt",IF(T38=MIN($T$7:$T$1012),#REF!,""),IF(T38=MIN($T$7:$T$1012),N38," "))</f>
        <v xml:space="preserve"> </v>
      </c>
      <c r="V38" s="10" t="str">
        <f t="shared" si="3"/>
        <v xml:space="preserve"> </v>
      </c>
      <c r="W38" s="10" t="str">
        <f>IF($I$7="Watt",IF(V38=MIN($V$7:$V$1012),#REF!,""),IF(V38=MIN($V$7:$V$1012),N38," "))</f>
        <v xml:space="preserve"> </v>
      </c>
    </row>
    <row r="39" spans="5:23">
      <c r="E39" s="64"/>
      <c r="G39" s="93" t="e">
        <f t="array" ref="G39:J39">LINEST(G17:G26,H17:J26)</f>
        <v>#VALUE!</v>
      </c>
      <c r="H39" s="94" t="e">
        <v>#VALUE!</v>
      </c>
      <c r="I39" s="94" t="e">
        <v>#VALUE!</v>
      </c>
      <c r="J39" s="94" t="e">
        <v>#VALUE!</v>
      </c>
      <c r="K39" s="92">
        <v>10</v>
      </c>
      <c r="L39" s="11"/>
      <c r="M39" s="9"/>
      <c r="N39" s="99" t="e">
        <f t="shared" si="6"/>
        <v>#VALUE!</v>
      </c>
      <c r="O39" s="10" t="e">
        <f t="shared" si="0"/>
        <v>#VALUE!</v>
      </c>
      <c r="P39" s="10" t="e">
        <f t="shared" si="4"/>
        <v>#VALUE!</v>
      </c>
      <c r="Q39" s="46" t="e">
        <f t="shared" si="1"/>
        <v>#VALUE!</v>
      </c>
      <c r="R39" s="10" t="e">
        <f>IF($I$7="Watt",IF(Q39=P39,#REF!,""),IF(Q39=P39,N39," "))</f>
        <v>#VALUE!</v>
      </c>
      <c r="S39" s="46" t="e">
        <f t="shared" si="2"/>
        <v>#VALUE!</v>
      </c>
      <c r="T39" s="10" t="str">
        <f t="shared" si="5"/>
        <v xml:space="preserve"> </v>
      </c>
      <c r="U39" s="10" t="str">
        <f>IF($I$7="Watt",IF(T39=MIN($T$7:$T$1012),#REF!,""),IF(T39=MIN($T$7:$T$1012),N39," "))</f>
        <v xml:space="preserve"> </v>
      </c>
      <c r="V39" s="10" t="str">
        <f t="shared" si="3"/>
        <v xml:space="preserve"> </v>
      </c>
      <c r="W39" s="10" t="str">
        <f>IF($I$7="Watt",IF(V39=MIN($V$7:$V$1012),#REF!,""),IF(V39=MIN($V$7:$V$1012),N39," "))</f>
        <v xml:space="preserve"> </v>
      </c>
    </row>
    <row r="40" spans="5:23">
      <c r="E40" s="64"/>
      <c r="G40" s="93" t="e">
        <f t="array" ref="G40:J40">LINEST(G17:G27,H17:J27)</f>
        <v>#VALUE!</v>
      </c>
      <c r="H40" s="94" t="e">
        <v>#VALUE!</v>
      </c>
      <c r="I40" s="94" t="e">
        <v>#VALUE!</v>
      </c>
      <c r="J40" s="94" t="e">
        <v>#VALUE!</v>
      </c>
      <c r="K40" s="92">
        <v>11</v>
      </c>
      <c r="L40" s="11"/>
      <c r="M40" s="9"/>
      <c r="N40" s="99" t="e">
        <f t="shared" si="6"/>
        <v>#VALUE!</v>
      </c>
      <c r="O40" s="10" t="e">
        <f t="shared" si="0"/>
        <v>#VALUE!</v>
      </c>
      <c r="P40" s="10" t="e">
        <f t="shared" si="4"/>
        <v>#VALUE!</v>
      </c>
      <c r="Q40" s="46" t="e">
        <f t="shared" si="1"/>
        <v>#VALUE!</v>
      </c>
      <c r="R40" s="10" t="e">
        <f>IF($I$7="Watt",IF(Q40=P40,#REF!,""),IF(Q40=P40,N40," "))</f>
        <v>#VALUE!</v>
      </c>
      <c r="S40" s="46" t="e">
        <f t="shared" si="2"/>
        <v>#VALUE!</v>
      </c>
      <c r="T40" s="10" t="str">
        <f t="shared" si="5"/>
        <v xml:space="preserve"> </v>
      </c>
      <c r="U40" s="10" t="str">
        <f>IF($I$7="Watt",IF(T40=MIN($T$7:$T$1012),#REF!,""),IF(T40=MIN($T$7:$T$1012),N40," "))</f>
        <v xml:space="preserve"> </v>
      </c>
      <c r="V40" s="10" t="str">
        <f t="shared" si="3"/>
        <v xml:space="preserve"> </v>
      </c>
      <c r="W40" s="10" t="str">
        <f>IF($I$7="Watt",IF(V40=MIN($V$7:$V$1012),#REF!,""),IF(V40=MIN($V$7:$V$1012),N40," "))</f>
        <v xml:space="preserve"> </v>
      </c>
    </row>
    <row r="41" spans="5:23" ht="13.5" thickBot="1">
      <c r="E41" s="64"/>
      <c r="G41" s="95" t="e">
        <f t="array" ref="G41:J41">LINEST(G17:G28,H17:J28)</f>
        <v>#VALUE!</v>
      </c>
      <c r="H41" s="96" t="e">
        <v>#VALUE!</v>
      </c>
      <c r="I41" s="96" t="e">
        <v>#VALUE!</v>
      </c>
      <c r="J41" s="96" t="e">
        <v>#VALUE!</v>
      </c>
      <c r="K41" s="97">
        <v>12</v>
      </c>
      <c r="L41" s="11"/>
      <c r="M41" s="9"/>
      <c r="N41" s="99" t="e">
        <f t="shared" si="6"/>
        <v>#VALUE!</v>
      </c>
      <c r="O41" s="10" t="e">
        <f t="shared" si="0"/>
        <v>#VALUE!</v>
      </c>
      <c r="P41" s="10" t="e">
        <f t="shared" si="4"/>
        <v>#VALUE!</v>
      </c>
      <c r="Q41" s="46" t="e">
        <f t="shared" si="1"/>
        <v>#VALUE!</v>
      </c>
      <c r="R41" s="10" t="e">
        <f>IF($I$7="Watt",IF(Q41=P41,#REF!,""),IF(Q41=P41,N41," "))</f>
        <v>#VALUE!</v>
      </c>
      <c r="S41" s="46" t="e">
        <f t="shared" si="2"/>
        <v>#VALUE!</v>
      </c>
      <c r="T41" s="10" t="str">
        <f t="shared" si="5"/>
        <v xml:space="preserve"> </v>
      </c>
      <c r="U41" s="10" t="str">
        <f>IF($I$7="Watt",IF(T41=MIN($T$7:$T$1012),#REF!,""),IF(T41=MIN($T$7:$T$1012),N41," "))</f>
        <v xml:space="preserve"> </v>
      </c>
      <c r="V41" s="10" t="str">
        <f t="shared" si="3"/>
        <v xml:space="preserve"> </v>
      </c>
      <c r="W41" s="10" t="str">
        <f>IF($I$7="Watt",IF(V41=MIN($V$7:$V$1012),#REF!,""),IF(V41=MIN($V$7:$V$1012),N41," "))</f>
        <v xml:space="preserve"> </v>
      </c>
    </row>
    <row r="42" spans="5:23">
      <c r="G42" s="78"/>
      <c r="H42" s="79"/>
      <c r="I42" s="79"/>
      <c r="J42" s="79"/>
      <c r="K42" s="11"/>
      <c r="L42" s="11"/>
      <c r="M42" s="9"/>
      <c r="N42" s="99" t="e">
        <f t="shared" si="6"/>
        <v>#VALUE!</v>
      </c>
      <c r="O42" s="10" t="e">
        <f t="shared" si="0"/>
        <v>#VALUE!</v>
      </c>
      <c r="P42" s="10" t="e">
        <f t="shared" si="4"/>
        <v>#VALUE!</v>
      </c>
      <c r="Q42" s="46" t="e">
        <f t="shared" si="1"/>
        <v>#VALUE!</v>
      </c>
      <c r="R42" s="10" t="e">
        <f>IF($I$7="Watt",IF(Q42=P42,#REF!,""),IF(Q42=P42,N42," "))</f>
        <v>#VALUE!</v>
      </c>
      <c r="S42" s="46" t="e">
        <f t="shared" si="2"/>
        <v>#VALUE!</v>
      </c>
      <c r="T42" s="10" t="str">
        <f t="shared" si="5"/>
        <v xml:space="preserve"> </v>
      </c>
      <c r="U42" s="10" t="str">
        <f>IF($I$7="Watt",IF(T42=MIN($T$7:$T$1012),#REF!,""),IF(T42=MIN($T$7:$T$1012),N42," "))</f>
        <v xml:space="preserve"> </v>
      </c>
      <c r="V42" s="10" t="str">
        <f t="shared" si="3"/>
        <v xml:space="preserve"> </v>
      </c>
      <c r="W42" s="10" t="str">
        <f>IF($I$7="Watt",IF(V42=MIN($V$7:$V$1012),#REF!,""),IF(V42=MIN($V$7:$V$1012),N42," "))</f>
        <v xml:space="preserve"> </v>
      </c>
    </row>
    <row r="43" spans="5:23">
      <c r="G43" s="78"/>
      <c r="H43" s="79"/>
      <c r="I43" s="79"/>
      <c r="J43" s="79"/>
      <c r="K43" s="11"/>
      <c r="L43" s="11"/>
      <c r="M43" s="9"/>
      <c r="N43" s="99" t="e">
        <f t="shared" si="6"/>
        <v>#VALUE!</v>
      </c>
      <c r="O43" s="10" t="e">
        <f t="shared" si="0"/>
        <v>#VALUE!</v>
      </c>
      <c r="P43" s="10" t="e">
        <f t="shared" si="4"/>
        <v>#VALUE!</v>
      </c>
      <c r="Q43" s="46" t="e">
        <f t="shared" si="1"/>
        <v>#VALUE!</v>
      </c>
      <c r="R43" s="10" t="e">
        <f>IF($I$7="Watt",IF(Q43=P43,#REF!,""),IF(Q43=P43,N43," "))</f>
        <v>#VALUE!</v>
      </c>
      <c r="S43" s="46" t="e">
        <f t="shared" si="2"/>
        <v>#VALUE!</v>
      </c>
      <c r="T43" s="10" t="str">
        <f t="shared" si="5"/>
        <v xml:space="preserve"> </v>
      </c>
      <c r="U43" s="10" t="str">
        <f>IF($I$7="Watt",IF(T43=MIN($T$7:$T$1012),#REF!,""),IF(T43=MIN($T$7:$T$1012),N43," "))</f>
        <v xml:space="preserve"> </v>
      </c>
      <c r="V43" s="10" t="str">
        <f t="shared" si="3"/>
        <v xml:space="preserve"> </v>
      </c>
      <c r="W43" s="10" t="str">
        <f>IF($I$7="Watt",IF(V43=MIN($V$7:$V$1012),#REF!,""),IF(V43=MIN($V$7:$V$1012),N43," "))</f>
        <v xml:space="preserve"> </v>
      </c>
    </row>
    <row r="44" spans="5:23">
      <c r="G44" s="77"/>
      <c r="H44" s="77"/>
      <c r="I44" s="77"/>
      <c r="J44" s="77"/>
      <c r="K44" s="11"/>
      <c r="L44" s="11"/>
      <c r="M44" s="9"/>
      <c r="N44" s="99" t="e">
        <f t="shared" si="6"/>
        <v>#VALUE!</v>
      </c>
      <c r="O44" s="10" t="e">
        <f t="shared" si="0"/>
        <v>#VALUE!</v>
      </c>
      <c r="P44" s="10" t="e">
        <f t="shared" si="4"/>
        <v>#VALUE!</v>
      </c>
      <c r="Q44" s="10" t="e">
        <f t="shared" si="1"/>
        <v>#VALUE!</v>
      </c>
      <c r="R44" s="10" t="e">
        <f>IF($I$7="Watt",IF(Q44=P44,#REF!,""),IF(Q44=P44,N44," "))</f>
        <v>#VALUE!</v>
      </c>
      <c r="S44" s="10" t="e">
        <f t="shared" si="2"/>
        <v>#VALUE!</v>
      </c>
      <c r="T44" s="10" t="str">
        <f t="shared" si="5"/>
        <v xml:space="preserve"> </v>
      </c>
      <c r="U44" s="10" t="str">
        <f>IF($I$7="Watt",IF(T44=MIN($T$7:$T$1012),#REF!,""),IF(T44=MIN($T$7:$T$1012),N44," "))</f>
        <v xml:space="preserve"> </v>
      </c>
      <c r="V44" s="10" t="str">
        <f t="shared" si="3"/>
        <v xml:space="preserve"> </v>
      </c>
      <c r="W44" s="10" t="str">
        <f>IF($I$7="Watt",IF(V44=MIN($V$7:$V$1012),#REF!,""),IF(V44=MIN($V$7:$V$1012),N44," "))</f>
        <v xml:space="preserve"> </v>
      </c>
    </row>
    <row r="45" spans="5:23">
      <c r="G45" s="77"/>
      <c r="H45" s="77"/>
      <c r="I45" s="77"/>
      <c r="J45" s="77"/>
      <c r="K45" s="11"/>
      <c r="L45" s="11"/>
      <c r="M45" s="9"/>
      <c r="N45" s="99" t="e">
        <f t="shared" si="6"/>
        <v>#VALUE!</v>
      </c>
      <c r="O45" s="10" t="e">
        <f t="shared" si="0"/>
        <v>#VALUE!</v>
      </c>
      <c r="P45" s="10" t="e">
        <f t="shared" si="4"/>
        <v>#VALUE!</v>
      </c>
      <c r="Q45" s="10" t="e">
        <f t="shared" si="1"/>
        <v>#VALUE!</v>
      </c>
      <c r="R45" s="10" t="e">
        <f>IF($I$7="Watt",IF(Q45=P45,#REF!,""),IF(Q45=P45,N45," "))</f>
        <v>#VALUE!</v>
      </c>
      <c r="S45" s="10" t="e">
        <f t="shared" si="2"/>
        <v>#VALUE!</v>
      </c>
      <c r="T45" s="10" t="str">
        <f t="shared" si="5"/>
        <v xml:space="preserve"> </v>
      </c>
      <c r="U45" s="10" t="str">
        <f>IF($I$7="Watt",IF(T45=MIN($T$7:$T$1012),#REF!,""),IF(T45=MIN($T$7:$T$1012),N45," "))</f>
        <v xml:space="preserve"> </v>
      </c>
      <c r="V45" s="10" t="str">
        <f t="shared" si="3"/>
        <v xml:space="preserve"> </v>
      </c>
      <c r="W45" s="10" t="str">
        <f>IF($I$7="Watt",IF(V45=MIN($V$7:$V$1012),#REF!,""),IF(V45=MIN($V$7:$V$1012),N45," "))</f>
        <v xml:space="preserve"> </v>
      </c>
    </row>
    <row r="46" spans="5:23">
      <c r="G46" s="77"/>
      <c r="H46" s="77"/>
      <c r="I46" s="77"/>
      <c r="J46" s="77"/>
      <c r="K46" s="11"/>
      <c r="L46" s="11"/>
      <c r="M46" s="9"/>
      <c r="N46" s="99" t="e">
        <f t="shared" si="6"/>
        <v>#VALUE!</v>
      </c>
      <c r="O46" s="10" t="e">
        <f t="shared" si="0"/>
        <v>#VALUE!</v>
      </c>
      <c r="P46" s="10" t="e">
        <f t="shared" si="4"/>
        <v>#VALUE!</v>
      </c>
      <c r="Q46" s="10" t="e">
        <f t="shared" si="1"/>
        <v>#VALUE!</v>
      </c>
      <c r="R46" s="10" t="e">
        <f>IF($I$7="Watt",IF(Q46=P46,#REF!,""),IF(Q46=P46,N46," "))</f>
        <v>#VALUE!</v>
      </c>
      <c r="S46" s="10" t="e">
        <f t="shared" si="2"/>
        <v>#VALUE!</v>
      </c>
      <c r="T46" s="10" t="str">
        <f t="shared" si="5"/>
        <v xml:space="preserve"> </v>
      </c>
      <c r="U46" s="10" t="str">
        <f>IF($I$7="Watt",IF(T46=MIN($T$7:$T$1012),#REF!,""),IF(T46=MIN($T$7:$T$1012),N46," "))</f>
        <v xml:space="preserve"> </v>
      </c>
      <c r="V46" s="10" t="str">
        <f t="shared" si="3"/>
        <v xml:space="preserve"> </v>
      </c>
      <c r="W46" s="10" t="str">
        <f>IF($I$7="Watt",IF(V46=MIN($V$7:$V$1012),#REF!,""),IF(V46=MIN($V$7:$V$1012),N46," "))</f>
        <v xml:space="preserve"> </v>
      </c>
    </row>
    <row r="47" spans="5:23" ht="18">
      <c r="G47" s="47"/>
      <c r="H47" s="47"/>
      <c r="I47" s="47"/>
      <c r="J47" s="47"/>
      <c r="K47" s="47"/>
      <c r="L47" s="11"/>
      <c r="M47" s="47"/>
      <c r="N47" s="99" t="e">
        <f t="shared" si="6"/>
        <v>#VALUE!</v>
      </c>
      <c r="O47" s="10" t="e">
        <f t="shared" si="0"/>
        <v>#VALUE!</v>
      </c>
      <c r="P47" s="10" t="e">
        <f t="shared" si="4"/>
        <v>#VALUE!</v>
      </c>
      <c r="Q47" s="10" t="e">
        <f t="shared" si="1"/>
        <v>#VALUE!</v>
      </c>
      <c r="R47" s="10" t="e">
        <f>IF($I$7="Watt",IF(Q47=P47,#REF!,""),IF(Q47=P47,N47," "))</f>
        <v>#VALUE!</v>
      </c>
      <c r="S47" s="10" t="e">
        <f t="shared" si="2"/>
        <v>#VALUE!</v>
      </c>
      <c r="T47" s="10" t="str">
        <f t="shared" si="5"/>
        <v xml:space="preserve"> </v>
      </c>
      <c r="U47" s="10" t="str">
        <f>IF($I$7="Watt",IF(T47=MIN($T$7:$T$1012),#REF!,""),IF(T47=MIN($T$7:$T$1012),N47," "))</f>
        <v xml:space="preserve"> </v>
      </c>
      <c r="V47" s="10" t="str">
        <f t="shared" si="3"/>
        <v xml:space="preserve"> </v>
      </c>
      <c r="W47" s="10" t="str">
        <f>IF($I$7="Watt",IF(V47=MIN($V$7:$V$1012),#REF!,""),IF(V47=MIN($V$7:$V$1012),N47," "))</f>
        <v xml:space="preserve"> </v>
      </c>
    </row>
    <row r="48" spans="5:23" ht="15">
      <c r="G48" s="43"/>
      <c r="H48" s="43"/>
      <c r="I48" s="43"/>
      <c r="J48" s="43"/>
      <c r="K48" s="43"/>
      <c r="L48" s="44"/>
      <c r="M48" s="43"/>
      <c r="N48" s="99" t="e">
        <f t="shared" si="6"/>
        <v>#VALUE!</v>
      </c>
      <c r="O48" s="10" t="e">
        <f t="shared" si="0"/>
        <v>#VALUE!</v>
      </c>
      <c r="P48" s="10" t="e">
        <f t="shared" si="4"/>
        <v>#VALUE!</v>
      </c>
      <c r="Q48" s="10" t="e">
        <f t="shared" si="1"/>
        <v>#VALUE!</v>
      </c>
      <c r="R48" s="10" t="e">
        <f>IF($I$7="Watt",IF(Q48=P48,#REF!,""),IF(Q48=P48,N48," "))</f>
        <v>#VALUE!</v>
      </c>
      <c r="S48" s="10" t="e">
        <f t="shared" si="2"/>
        <v>#VALUE!</v>
      </c>
      <c r="T48" s="10" t="str">
        <f>IF(ISNUMBER(O48),IF(O48-2&lt;0,(O48-2)*-1,O48-2)," ")</f>
        <v xml:space="preserve"> </v>
      </c>
      <c r="U48" s="10" t="str">
        <f>IF($I$7="Watt",IF(T48=MIN($T$7:$T$1012),#REF!,""),IF(T48=MIN($T$7:$T$1012),N48," "))</f>
        <v xml:space="preserve"> </v>
      </c>
      <c r="V48" s="10" t="str">
        <f t="shared" si="3"/>
        <v xml:space="preserve"> </v>
      </c>
      <c r="W48" s="10" t="str">
        <f>IF($I$7="Watt",IF(V48=MIN($V$7:$V$1012),#REF!,""),IF(V48=MIN($V$7:$V$1012),N48," "))</f>
        <v xml:space="preserve"> </v>
      </c>
    </row>
    <row r="49" spans="7:23" ht="15">
      <c r="G49" s="43"/>
      <c r="H49" s="43"/>
      <c r="I49" s="43"/>
      <c r="J49" s="43"/>
      <c r="K49" s="43"/>
      <c r="L49" s="44"/>
      <c r="M49" s="43"/>
      <c r="N49" s="99" t="e">
        <f t="shared" si="6"/>
        <v>#VALUE!</v>
      </c>
      <c r="O49" s="10" t="e">
        <f t="shared" si="0"/>
        <v>#VALUE!</v>
      </c>
      <c r="P49" s="10" t="e">
        <f t="shared" si="4"/>
        <v>#VALUE!</v>
      </c>
      <c r="Q49" s="10" t="e">
        <f t="shared" si="1"/>
        <v>#VALUE!</v>
      </c>
      <c r="R49" s="10" t="e">
        <f>IF($I$7="Watt",IF(Q49=P49,#REF!,""),IF(Q49=P49,N49," "))</f>
        <v>#VALUE!</v>
      </c>
      <c r="S49" s="10" t="e">
        <f t="shared" si="2"/>
        <v>#VALUE!</v>
      </c>
      <c r="T49" s="10" t="str">
        <f t="shared" ref="T49:T112" si="11">IF(ISNUMBER(O49),IF(O49-2&lt;0,(O49-2)*-1,O49-2)," ")</f>
        <v xml:space="preserve"> </v>
      </c>
      <c r="U49" s="10" t="str">
        <f>IF($I$7="Watt",IF(T49=MIN($T$7:$T$1012),#REF!,""),IF(T49=MIN($T$7:$T$1012),N49," "))</f>
        <v xml:space="preserve"> </v>
      </c>
      <c r="V49" s="10" t="str">
        <f t="shared" si="3"/>
        <v xml:space="preserve"> </v>
      </c>
      <c r="W49" s="10" t="str">
        <f>IF($I$7="Watt",IF(V49=MIN($V$7:$V$1012),#REF!,""),IF(V49=MIN($V$7:$V$1012),N49," "))</f>
        <v xml:space="preserve"> </v>
      </c>
    </row>
    <row r="50" spans="7:23" ht="15">
      <c r="G50" s="43"/>
      <c r="H50" s="43"/>
      <c r="I50" s="43"/>
      <c r="J50" s="43"/>
      <c r="K50" s="43"/>
      <c r="L50" s="44"/>
      <c r="M50" s="43"/>
      <c r="N50" s="99" t="e">
        <f t="shared" si="6"/>
        <v>#VALUE!</v>
      </c>
      <c r="O50" s="10" t="e">
        <f t="shared" si="0"/>
        <v>#VALUE!</v>
      </c>
      <c r="P50" s="10" t="e">
        <f t="shared" si="4"/>
        <v>#VALUE!</v>
      </c>
      <c r="Q50" s="10" t="e">
        <f t="shared" si="1"/>
        <v>#VALUE!</v>
      </c>
      <c r="R50" s="10" t="e">
        <f>IF($I$7="Watt",IF(Q50=P50,#REF!,""),IF(Q50=P50,N50," "))</f>
        <v>#VALUE!</v>
      </c>
      <c r="S50" s="10" t="e">
        <f t="shared" si="2"/>
        <v>#VALUE!</v>
      </c>
      <c r="T50" s="10" t="str">
        <f t="shared" si="11"/>
        <v xml:space="preserve"> </v>
      </c>
      <c r="U50" s="10" t="str">
        <f>IF($I$7="Watt",IF(T50=MIN($T$7:$T$1012),#REF!,""),IF(T50=MIN($T$7:$T$1012),N50," "))</f>
        <v xml:space="preserve"> </v>
      </c>
      <c r="V50" s="10" t="str">
        <f t="shared" si="3"/>
        <v xml:space="preserve"> </v>
      </c>
      <c r="W50" s="10" t="str">
        <f>IF($I$7="Watt",IF(V50=MIN($V$7:$V$1012),#REF!,""),IF(V50=MIN($V$7:$V$1012),N50," "))</f>
        <v xml:space="preserve"> </v>
      </c>
    </row>
    <row r="51" spans="7:23" ht="15">
      <c r="G51" s="43"/>
      <c r="H51" s="43"/>
      <c r="I51" s="43"/>
      <c r="J51" s="43"/>
      <c r="K51" s="43"/>
      <c r="L51" s="44"/>
      <c r="M51" s="44"/>
      <c r="N51" s="99" t="e">
        <f t="shared" si="6"/>
        <v>#VALUE!</v>
      </c>
      <c r="O51" s="10" t="e">
        <f t="shared" si="0"/>
        <v>#VALUE!</v>
      </c>
      <c r="P51" s="10" t="e">
        <f t="shared" si="4"/>
        <v>#VALUE!</v>
      </c>
      <c r="Q51" s="10" t="e">
        <f t="shared" si="1"/>
        <v>#VALUE!</v>
      </c>
      <c r="R51" s="10" t="e">
        <f>IF($I$7="Watt",IF(Q51=P51,#REF!,""),IF(Q51=P51,N51," "))</f>
        <v>#VALUE!</v>
      </c>
      <c r="S51" s="10" t="e">
        <f t="shared" si="2"/>
        <v>#VALUE!</v>
      </c>
      <c r="T51" s="10" t="str">
        <f t="shared" si="11"/>
        <v xml:space="preserve"> </v>
      </c>
      <c r="U51" s="10" t="str">
        <f>IF($I$7="Watt",IF(T51=MIN($T$7:$T$1012),#REF!,""),IF(T51=MIN($T$7:$T$1012),N51," "))</f>
        <v xml:space="preserve"> </v>
      </c>
      <c r="V51" s="10" t="str">
        <f t="shared" si="3"/>
        <v xml:space="preserve"> </v>
      </c>
      <c r="W51" s="10" t="str">
        <f>IF($I$7="Watt",IF(V51=MIN($V$7:$V$1012),#REF!,""),IF(V51=MIN($V$7:$V$1012),N51," "))</f>
        <v xml:space="preserve"> </v>
      </c>
    </row>
    <row r="52" spans="7:23" ht="15">
      <c r="G52" s="43"/>
      <c r="H52" s="43"/>
      <c r="I52" s="43"/>
      <c r="J52" s="43"/>
      <c r="K52" s="43"/>
      <c r="L52" s="48"/>
      <c r="M52" s="44"/>
      <c r="N52" s="99" t="e">
        <f t="shared" si="6"/>
        <v>#VALUE!</v>
      </c>
      <c r="O52" s="10" t="e">
        <f t="shared" si="0"/>
        <v>#VALUE!</v>
      </c>
      <c r="P52" s="10" t="e">
        <f t="shared" si="4"/>
        <v>#VALUE!</v>
      </c>
      <c r="Q52" s="10" t="e">
        <f t="shared" si="1"/>
        <v>#VALUE!</v>
      </c>
      <c r="R52" s="10" t="e">
        <f>IF($I$7="Watt",IF(Q52=P52,#REF!,""),IF(Q52=P52,N52," "))</f>
        <v>#VALUE!</v>
      </c>
      <c r="S52" s="10" t="e">
        <f t="shared" si="2"/>
        <v>#VALUE!</v>
      </c>
      <c r="T52" s="10" t="str">
        <f t="shared" si="11"/>
        <v xml:space="preserve"> </v>
      </c>
      <c r="U52" s="10" t="str">
        <f>IF($I$7="Watt",IF(T52=MIN($T$7:$T$1012),#REF!,""),IF(T52=MIN($T$7:$T$1012),N52," "))</f>
        <v xml:space="preserve"> </v>
      </c>
      <c r="V52" s="10" t="str">
        <f t="shared" si="3"/>
        <v xml:space="preserve"> </v>
      </c>
      <c r="W52" s="10" t="str">
        <f>IF($I$7="Watt",IF(V52=MIN($V$7:$V$1012),#REF!,""),IF(V52=MIN($V$7:$V$1012),N52," "))</f>
        <v xml:space="preserve"> </v>
      </c>
    </row>
    <row r="53" spans="7:23" ht="15">
      <c r="G53" s="43"/>
      <c r="H53" s="43"/>
      <c r="I53" s="43"/>
      <c r="J53" s="43"/>
      <c r="K53" s="43"/>
      <c r="L53" s="48"/>
      <c r="M53" s="43"/>
      <c r="N53" s="99" t="e">
        <f t="shared" si="6"/>
        <v>#VALUE!</v>
      </c>
      <c r="O53" s="10" t="e">
        <f t="shared" si="0"/>
        <v>#VALUE!</v>
      </c>
      <c r="P53" s="10" t="e">
        <f t="shared" si="4"/>
        <v>#VALUE!</v>
      </c>
      <c r="Q53" s="10" t="e">
        <f t="shared" si="1"/>
        <v>#VALUE!</v>
      </c>
      <c r="R53" s="10" t="e">
        <f>IF($I$7="Watt",IF(Q53=P53,#REF!,""),IF(Q53=P53,N53," "))</f>
        <v>#VALUE!</v>
      </c>
      <c r="S53" s="10" t="e">
        <f t="shared" si="2"/>
        <v>#VALUE!</v>
      </c>
      <c r="T53" s="10" t="str">
        <f t="shared" si="11"/>
        <v xml:space="preserve"> </v>
      </c>
      <c r="U53" s="10" t="str">
        <f>IF($I$7="Watt",IF(T53=MIN($T$7:$T$1012),#REF!,""),IF(T53=MIN($T$7:$T$1012),N53," "))</f>
        <v xml:space="preserve"> </v>
      </c>
      <c r="V53" s="10" t="str">
        <f t="shared" si="3"/>
        <v xml:space="preserve"> </v>
      </c>
      <c r="W53" s="10" t="str">
        <f>IF($I$7="Watt",IF(V53=MIN($V$7:$V$1012),#REF!,""),IF(V53=MIN($V$7:$V$1012),N53," "))</f>
        <v xml:space="preserve"> </v>
      </c>
    </row>
    <row r="54" spans="7:23" ht="15">
      <c r="G54" s="43"/>
      <c r="H54" s="43"/>
      <c r="I54" s="43"/>
      <c r="J54" s="43"/>
      <c r="K54" s="43"/>
      <c r="L54" s="48"/>
      <c r="M54" s="43"/>
      <c r="N54" s="99" t="e">
        <f t="shared" si="6"/>
        <v>#VALUE!</v>
      </c>
      <c r="O54" s="10" t="e">
        <f t="shared" si="0"/>
        <v>#VALUE!</v>
      </c>
      <c r="P54" s="10" t="e">
        <f t="shared" si="4"/>
        <v>#VALUE!</v>
      </c>
      <c r="Q54" s="10" t="e">
        <f t="shared" si="1"/>
        <v>#VALUE!</v>
      </c>
      <c r="R54" s="10" t="e">
        <f>IF($I$7="Watt",IF(Q54=P54,#REF!,""),IF(Q54=P54,N54," "))</f>
        <v>#VALUE!</v>
      </c>
      <c r="S54" s="10" t="e">
        <f t="shared" si="2"/>
        <v>#VALUE!</v>
      </c>
      <c r="T54" s="10" t="str">
        <f t="shared" si="11"/>
        <v xml:space="preserve"> </v>
      </c>
      <c r="U54" s="10" t="str">
        <f>IF($I$7="Watt",IF(T54=MIN($T$7:$T$1012),#REF!,""),IF(T54=MIN($T$7:$T$1012),N54," "))</f>
        <v xml:space="preserve"> </v>
      </c>
      <c r="V54" s="10" t="str">
        <f t="shared" si="3"/>
        <v xml:space="preserve"> </v>
      </c>
      <c r="W54" s="10" t="str">
        <f>IF($I$7="Watt",IF(V54=MIN($V$7:$V$1012),#REF!,""),IF(V54=MIN($V$7:$V$1012),N54," "))</f>
        <v xml:space="preserve"> </v>
      </c>
    </row>
    <row r="55" spans="7:23" ht="15">
      <c r="G55" s="43"/>
      <c r="H55" s="43"/>
      <c r="I55" s="43"/>
      <c r="J55" s="43"/>
      <c r="K55" s="43"/>
      <c r="L55" s="48"/>
      <c r="M55" s="43"/>
      <c r="N55" s="99" t="e">
        <f t="shared" si="6"/>
        <v>#VALUE!</v>
      </c>
      <c r="O55" s="10" t="e">
        <f t="shared" si="0"/>
        <v>#VALUE!</v>
      </c>
      <c r="P55" s="10" t="e">
        <f t="shared" si="4"/>
        <v>#VALUE!</v>
      </c>
      <c r="Q55" s="10" t="e">
        <f t="shared" si="1"/>
        <v>#VALUE!</v>
      </c>
      <c r="R55" s="10" t="e">
        <f>IF($I$7="Watt",IF(Q55=P55,#REF!,""),IF(Q55=P55,N55," "))</f>
        <v>#VALUE!</v>
      </c>
      <c r="S55" s="10" t="e">
        <f t="shared" si="2"/>
        <v>#VALUE!</v>
      </c>
      <c r="T55" s="10" t="str">
        <f t="shared" si="11"/>
        <v xml:space="preserve"> </v>
      </c>
      <c r="U55" s="10" t="str">
        <f>IF($I$7="Watt",IF(T55=MIN($T$7:$T$1012),#REF!,""),IF(T55=MIN($T$7:$T$1012),N55," "))</f>
        <v xml:space="preserve"> </v>
      </c>
      <c r="V55" s="10" t="str">
        <f t="shared" si="3"/>
        <v xml:space="preserve"> </v>
      </c>
      <c r="W55" s="10" t="str">
        <f>IF($I$7="Watt",IF(V55=MIN($V$7:$V$1012),#REF!,""),IF(V55=MIN($V$7:$V$1012),N55," "))</f>
        <v xml:space="preserve"> </v>
      </c>
    </row>
    <row r="56" spans="7:23" ht="15">
      <c r="G56" s="43"/>
      <c r="H56" s="43"/>
      <c r="I56" s="43"/>
      <c r="J56" s="43"/>
      <c r="K56" s="43"/>
      <c r="L56" s="48"/>
      <c r="M56" s="43"/>
      <c r="N56" s="99" t="e">
        <f t="shared" si="6"/>
        <v>#VALUE!</v>
      </c>
      <c r="O56" s="10" t="e">
        <f t="shared" si="0"/>
        <v>#VALUE!</v>
      </c>
      <c r="P56" s="10" t="e">
        <f t="shared" si="4"/>
        <v>#VALUE!</v>
      </c>
      <c r="Q56" s="10" t="e">
        <f t="shared" si="1"/>
        <v>#VALUE!</v>
      </c>
      <c r="R56" s="10" t="e">
        <f>IF($I$7="Watt",IF(Q56=P56,#REF!,""),IF(Q56=P56,N56," "))</f>
        <v>#VALUE!</v>
      </c>
      <c r="S56" s="10" t="e">
        <f t="shared" si="2"/>
        <v>#VALUE!</v>
      </c>
      <c r="T56" s="10" t="str">
        <f t="shared" si="11"/>
        <v xml:space="preserve"> </v>
      </c>
      <c r="U56" s="10" t="str">
        <f>IF($I$7="Watt",IF(T56=MIN($T$7:$T$1012),#REF!,""),IF(T56=MIN($T$7:$T$1012),N56," "))</f>
        <v xml:space="preserve"> </v>
      </c>
      <c r="V56" s="10" t="str">
        <f t="shared" si="3"/>
        <v xml:space="preserve"> </v>
      </c>
      <c r="W56" s="10" t="str">
        <f>IF($I$7="Watt",IF(V56=MIN($V$7:$V$1012),#REF!,""),IF(V56=MIN($V$7:$V$1012),N56," "))</f>
        <v xml:space="preserve"> </v>
      </c>
    </row>
    <row r="57" spans="7:23" ht="15">
      <c r="G57" s="43"/>
      <c r="H57" s="43"/>
      <c r="I57" s="43"/>
      <c r="J57" s="43"/>
      <c r="K57" s="43"/>
      <c r="L57" s="48"/>
      <c r="M57" s="43"/>
      <c r="N57" s="99" t="e">
        <f t="shared" si="6"/>
        <v>#VALUE!</v>
      </c>
      <c r="O57" s="10" t="e">
        <f t="shared" si="0"/>
        <v>#VALUE!</v>
      </c>
      <c r="P57" s="10" t="e">
        <f t="shared" si="4"/>
        <v>#VALUE!</v>
      </c>
      <c r="Q57" s="10" t="e">
        <f t="shared" si="1"/>
        <v>#VALUE!</v>
      </c>
      <c r="R57" s="10" t="e">
        <f>IF($I$7="Watt",IF(Q57=P57,#REF!,""),IF(Q57=P57,N57," "))</f>
        <v>#VALUE!</v>
      </c>
      <c r="S57" s="10" t="e">
        <f t="shared" si="2"/>
        <v>#VALUE!</v>
      </c>
      <c r="T57" s="10" t="str">
        <f t="shared" si="11"/>
        <v xml:space="preserve"> </v>
      </c>
      <c r="U57" s="10" t="str">
        <f>IF($I$7="Watt",IF(T57=MIN($T$7:$T$1012),#REF!,""),IF(T57=MIN($T$7:$T$1012),N57," "))</f>
        <v xml:space="preserve"> </v>
      </c>
      <c r="V57" s="10" t="str">
        <f t="shared" si="3"/>
        <v xml:space="preserve"> </v>
      </c>
      <c r="W57" s="10" t="str">
        <f>IF($I$7="Watt",IF(V57=MIN($V$7:$V$1012),#REF!,""),IF(V57=MIN($V$7:$V$1012),N57," "))</f>
        <v xml:space="preserve"> </v>
      </c>
    </row>
    <row r="58" spans="7:23" ht="15">
      <c r="G58" s="43"/>
      <c r="H58" s="43"/>
      <c r="I58" s="43"/>
      <c r="J58" s="43"/>
      <c r="K58" s="43"/>
      <c r="L58" s="43"/>
      <c r="M58" s="43"/>
      <c r="N58" s="99" t="e">
        <f t="shared" si="6"/>
        <v>#VALUE!</v>
      </c>
      <c r="O58" s="10" t="e">
        <f t="shared" si="0"/>
        <v>#VALUE!</v>
      </c>
      <c r="P58" s="10" t="e">
        <f t="shared" si="4"/>
        <v>#VALUE!</v>
      </c>
      <c r="Q58" s="10" t="e">
        <f t="shared" si="1"/>
        <v>#VALUE!</v>
      </c>
      <c r="R58" s="10" t="e">
        <f>IF($I$7="Watt",IF(Q58=P58,#REF!,""),IF(Q58=P58,N58," "))</f>
        <v>#VALUE!</v>
      </c>
      <c r="S58" s="10" t="e">
        <f t="shared" si="2"/>
        <v>#VALUE!</v>
      </c>
      <c r="T58" s="10" t="str">
        <f t="shared" si="11"/>
        <v xml:space="preserve"> </v>
      </c>
      <c r="U58" s="10" t="str">
        <f>IF($I$7="Watt",IF(T58=MIN($T$7:$T$1012),#REF!,""),IF(T58=MIN($T$7:$T$1012),N58," "))</f>
        <v xml:space="preserve"> </v>
      </c>
      <c r="V58" s="10" t="str">
        <f t="shared" si="3"/>
        <v xml:space="preserve"> </v>
      </c>
      <c r="W58" s="10" t="str">
        <f>IF($I$7="Watt",IF(V58=MIN($V$7:$V$1012),#REF!,""),IF(V58=MIN($V$7:$V$1012),N58," "))</f>
        <v xml:space="preserve"> </v>
      </c>
    </row>
    <row r="59" spans="7:23" ht="15">
      <c r="G59" s="43"/>
      <c r="H59" s="43"/>
      <c r="I59" s="43"/>
      <c r="J59" s="43"/>
      <c r="K59" s="43"/>
      <c r="L59" s="43"/>
      <c r="M59" s="43"/>
      <c r="N59" s="99" t="e">
        <f t="shared" si="6"/>
        <v>#VALUE!</v>
      </c>
      <c r="O59" s="10" t="e">
        <f t="shared" si="0"/>
        <v>#VALUE!</v>
      </c>
      <c r="P59" s="10" t="e">
        <f t="shared" si="4"/>
        <v>#VALUE!</v>
      </c>
      <c r="Q59" s="10" t="e">
        <f t="shared" si="1"/>
        <v>#VALUE!</v>
      </c>
      <c r="R59" s="10" t="e">
        <f>IF($I$7="Watt",IF(Q59=P59,#REF!,""),IF(Q59=P59,N59," "))</f>
        <v>#VALUE!</v>
      </c>
      <c r="S59" s="10" t="e">
        <f t="shared" si="2"/>
        <v>#VALUE!</v>
      </c>
      <c r="T59" s="10" t="str">
        <f t="shared" si="11"/>
        <v xml:space="preserve"> </v>
      </c>
      <c r="U59" s="10" t="str">
        <f>IF($I$7="Watt",IF(T59=MIN($T$7:$T$1012),#REF!,""),IF(T59=MIN($T$7:$T$1012),N59," "))</f>
        <v xml:space="preserve"> </v>
      </c>
      <c r="V59" s="10" t="str">
        <f t="shared" si="3"/>
        <v xml:space="preserve"> </v>
      </c>
      <c r="W59" s="10" t="str">
        <f>IF($I$7="Watt",IF(V59=MIN($V$7:$V$1012),#REF!,""),IF(V59=MIN($V$7:$V$1012),N59," "))</f>
        <v xml:space="preserve"> </v>
      </c>
    </row>
    <row r="60" spans="7:23" ht="15">
      <c r="G60" s="43"/>
      <c r="H60" s="43"/>
      <c r="I60" s="43"/>
      <c r="J60" s="43"/>
      <c r="K60" s="43"/>
      <c r="L60" s="43"/>
      <c r="M60" s="43"/>
      <c r="N60" s="99" t="e">
        <f t="shared" si="6"/>
        <v>#VALUE!</v>
      </c>
      <c r="O60" s="10" t="e">
        <f t="shared" si="0"/>
        <v>#VALUE!</v>
      </c>
      <c r="P60" s="10" t="e">
        <f t="shared" si="4"/>
        <v>#VALUE!</v>
      </c>
      <c r="Q60" s="10" t="e">
        <f t="shared" si="1"/>
        <v>#VALUE!</v>
      </c>
      <c r="R60" s="10" t="e">
        <f>IF($I$7="Watt",IF(Q60=P60,#REF!,""),IF(Q60=P60,N60," "))</f>
        <v>#VALUE!</v>
      </c>
      <c r="S60" s="10" t="e">
        <f t="shared" si="2"/>
        <v>#VALUE!</v>
      </c>
      <c r="T60" s="10" t="str">
        <f t="shared" si="11"/>
        <v xml:space="preserve"> </v>
      </c>
      <c r="U60" s="10" t="str">
        <f>IF($I$7="Watt",IF(T60=MIN($T$7:$T$1012),#REF!,""),IF(T60=MIN($T$7:$T$1012),N60," "))</f>
        <v xml:space="preserve"> </v>
      </c>
      <c r="V60" s="10" t="str">
        <f t="shared" si="3"/>
        <v xml:space="preserve"> </v>
      </c>
      <c r="W60" s="10" t="str">
        <f>IF($I$7="Watt",IF(V60=MIN($V$7:$V$1012),#REF!,""),IF(V60=MIN($V$7:$V$1012),N60," "))</f>
        <v xml:space="preserve"> </v>
      </c>
    </row>
    <row r="61" spans="7:23" ht="15">
      <c r="G61" s="43"/>
      <c r="H61" s="43"/>
      <c r="I61" s="43"/>
      <c r="J61" s="43"/>
      <c r="K61" s="43"/>
      <c r="L61" s="43"/>
      <c r="M61" s="43"/>
      <c r="N61" s="99" t="e">
        <f t="shared" si="6"/>
        <v>#VALUE!</v>
      </c>
      <c r="O61" s="10" t="e">
        <f t="shared" si="0"/>
        <v>#VALUE!</v>
      </c>
      <c r="P61" s="10" t="e">
        <f t="shared" si="4"/>
        <v>#VALUE!</v>
      </c>
      <c r="Q61" s="10" t="e">
        <f t="shared" si="1"/>
        <v>#VALUE!</v>
      </c>
      <c r="R61" s="10" t="e">
        <f>IF($I$7="Watt",IF(Q61=P61,#REF!,""),IF(Q61=P61,N61," "))</f>
        <v>#VALUE!</v>
      </c>
      <c r="S61" s="10" t="e">
        <f t="shared" si="2"/>
        <v>#VALUE!</v>
      </c>
      <c r="T61" s="10" t="str">
        <f t="shared" si="11"/>
        <v xml:space="preserve"> </v>
      </c>
      <c r="U61" s="10" t="str">
        <f>IF($I$7="Watt",IF(T61=MIN($T$7:$T$1012),#REF!,""),IF(T61=MIN($T$7:$T$1012),N61," "))</f>
        <v xml:space="preserve"> </v>
      </c>
      <c r="V61" s="10" t="str">
        <f t="shared" si="3"/>
        <v xml:space="preserve"> </v>
      </c>
      <c r="W61" s="10" t="str">
        <f>IF($I$7="Watt",IF(V61=MIN($V$7:$V$1012),#REF!,""),IF(V61=MIN($V$7:$V$1012),N61," "))</f>
        <v xml:space="preserve"> </v>
      </c>
    </row>
    <row r="62" spans="7:23" ht="18">
      <c r="G62" s="49"/>
      <c r="H62" s="49"/>
      <c r="I62" s="49"/>
      <c r="J62" s="49"/>
      <c r="K62" s="49"/>
      <c r="L62" s="49"/>
      <c r="M62" s="49"/>
      <c r="N62" s="99" t="e">
        <f t="shared" si="6"/>
        <v>#VALUE!</v>
      </c>
      <c r="O62" s="10" t="e">
        <f t="shared" si="0"/>
        <v>#VALUE!</v>
      </c>
      <c r="P62" s="10" t="e">
        <f t="shared" si="4"/>
        <v>#VALUE!</v>
      </c>
      <c r="Q62" s="10" t="e">
        <f t="shared" si="1"/>
        <v>#VALUE!</v>
      </c>
      <c r="R62" s="10" t="e">
        <f>IF($I$7="Watt",IF(Q62=P62,#REF!,""),IF(Q62=P62,N62," "))</f>
        <v>#VALUE!</v>
      </c>
      <c r="S62" s="10" t="e">
        <f t="shared" si="2"/>
        <v>#VALUE!</v>
      </c>
      <c r="T62" s="10" t="str">
        <f t="shared" si="11"/>
        <v xml:space="preserve"> </v>
      </c>
      <c r="U62" s="10" t="str">
        <f>IF($I$7="Watt",IF(T62=MIN($T$7:$T$1012),#REF!,""),IF(T62=MIN($T$7:$T$1012),N62," "))</f>
        <v xml:space="preserve"> </v>
      </c>
      <c r="V62" s="10" t="str">
        <f t="shared" si="3"/>
        <v xml:space="preserve"> </v>
      </c>
      <c r="W62" s="10" t="str">
        <f>IF($I$7="Watt",IF(V62=MIN($V$7:$V$1012),#REF!,""),IF(V62=MIN($V$7:$V$1012),N62," "))</f>
        <v xml:space="preserve"> </v>
      </c>
    </row>
    <row r="63" spans="7:23" ht="18">
      <c r="G63" s="47"/>
      <c r="H63" s="47"/>
      <c r="I63" s="47"/>
      <c r="J63" s="47"/>
      <c r="K63" s="47"/>
      <c r="L63" s="47"/>
      <c r="M63" s="47"/>
      <c r="N63" s="99" t="e">
        <f t="shared" si="6"/>
        <v>#VALUE!</v>
      </c>
      <c r="O63" s="10" t="e">
        <f t="shared" si="0"/>
        <v>#VALUE!</v>
      </c>
      <c r="P63" s="10" t="e">
        <f t="shared" si="4"/>
        <v>#VALUE!</v>
      </c>
      <c r="Q63" s="10" t="e">
        <f t="shared" si="1"/>
        <v>#VALUE!</v>
      </c>
      <c r="R63" s="10" t="e">
        <f>IF($I$7="Watt",IF(Q63=P63,#REF!,""),IF(Q63=P63,N63," "))</f>
        <v>#VALUE!</v>
      </c>
      <c r="S63" s="10" t="e">
        <f t="shared" si="2"/>
        <v>#VALUE!</v>
      </c>
      <c r="T63" s="10" t="str">
        <f t="shared" si="11"/>
        <v xml:space="preserve"> </v>
      </c>
      <c r="U63" s="10" t="str">
        <f>IF($I$7="Watt",IF(T63=MIN($T$7:$T$1012),#REF!,""),IF(T63=MIN($T$7:$T$1012),N63," "))</f>
        <v xml:space="preserve"> </v>
      </c>
      <c r="V63" s="10" t="str">
        <f t="shared" si="3"/>
        <v xml:space="preserve"> </v>
      </c>
      <c r="W63" s="10" t="str">
        <f>IF($I$7="Watt",IF(V63=MIN($V$7:$V$1012),#REF!,""),IF(V63=MIN($V$7:$V$1012),N63," "))</f>
        <v xml:space="preserve"> </v>
      </c>
    </row>
    <row r="64" spans="7:23" ht="18">
      <c r="G64" s="47"/>
      <c r="H64" s="47"/>
      <c r="I64" s="47"/>
      <c r="J64" s="47"/>
      <c r="K64" s="47"/>
      <c r="L64" s="47"/>
      <c r="M64" s="47"/>
      <c r="N64" s="99" t="e">
        <f t="shared" si="6"/>
        <v>#VALUE!</v>
      </c>
      <c r="O64" s="10" t="e">
        <f t="shared" si="0"/>
        <v>#VALUE!</v>
      </c>
      <c r="P64" s="10" t="e">
        <f t="shared" si="4"/>
        <v>#VALUE!</v>
      </c>
      <c r="Q64" s="10" t="e">
        <f t="shared" si="1"/>
        <v>#VALUE!</v>
      </c>
      <c r="R64" s="10" t="e">
        <f>IF($I$7="Watt",IF(Q64=P64,#REF!,""),IF(Q64=P64,N64," "))</f>
        <v>#VALUE!</v>
      </c>
      <c r="S64" s="10" t="e">
        <f t="shared" si="2"/>
        <v>#VALUE!</v>
      </c>
      <c r="T64" s="10" t="str">
        <f t="shared" si="11"/>
        <v xml:space="preserve"> </v>
      </c>
      <c r="U64" s="10" t="str">
        <f>IF($I$7="Watt",IF(T64=MIN($T$7:$T$1012),#REF!,""),IF(T64=MIN($T$7:$T$1012),N64," "))</f>
        <v xml:space="preserve"> </v>
      </c>
      <c r="V64" s="10" t="str">
        <f t="shared" si="3"/>
        <v xml:space="preserve"> </v>
      </c>
      <c r="W64" s="10" t="str">
        <f>IF($I$7="Watt",IF(V64=MIN($V$7:$V$1012),#REF!,""),IF(V64=MIN($V$7:$V$1012),N64," "))</f>
        <v xml:space="preserve"> </v>
      </c>
    </row>
    <row r="65" spans="7:23" ht="18">
      <c r="G65" s="47"/>
      <c r="H65" s="47"/>
      <c r="I65" s="47"/>
      <c r="J65" s="47"/>
      <c r="K65" s="47"/>
      <c r="L65" s="47"/>
      <c r="M65" s="47"/>
      <c r="N65" s="99" t="e">
        <f t="shared" si="6"/>
        <v>#VALUE!</v>
      </c>
      <c r="O65" s="10" t="e">
        <f t="shared" si="0"/>
        <v>#VALUE!</v>
      </c>
      <c r="P65" s="10" t="e">
        <f t="shared" si="4"/>
        <v>#VALUE!</v>
      </c>
      <c r="Q65" s="10" t="e">
        <f t="shared" si="1"/>
        <v>#VALUE!</v>
      </c>
      <c r="R65" s="10" t="e">
        <f>IF($I$7="Watt",IF(Q65=P65,#REF!,""),IF(Q65=P65,N65," "))</f>
        <v>#VALUE!</v>
      </c>
      <c r="S65" s="10" t="e">
        <f t="shared" si="2"/>
        <v>#VALUE!</v>
      </c>
      <c r="T65" s="10" t="str">
        <f t="shared" si="11"/>
        <v xml:space="preserve"> </v>
      </c>
      <c r="U65" s="10" t="str">
        <f>IF($I$7="Watt",IF(T65=MIN($T$7:$T$1012),#REF!,""),IF(T65=MIN($T$7:$T$1012),N65," "))</f>
        <v xml:space="preserve"> </v>
      </c>
      <c r="V65" s="10" t="str">
        <f t="shared" si="3"/>
        <v xml:space="preserve"> </v>
      </c>
      <c r="W65" s="10" t="str">
        <f>IF($I$7="Watt",IF(V65=MIN($V$7:$V$1012),#REF!,""),IF(V65=MIN($V$7:$V$1012),N65," "))</f>
        <v xml:space="preserve"> </v>
      </c>
    </row>
    <row r="66" spans="7:23" ht="18">
      <c r="G66" s="47"/>
      <c r="H66" s="47"/>
      <c r="I66" s="47"/>
      <c r="J66" s="47"/>
      <c r="K66" s="47"/>
      <c r="L66" s="47"/>
      <c r="M66" s="47"/>
      <c r="N66" s="99" t="e">
        <f t="shared" si="6"/>
        <v>#VALUE!</v>
      </c>
      <c r="O66" s="10" t="e">
        <f t="shared" si="0"/>
        <v>#VALUE!</v>
      </c>
      <c r="P66" s="10" t="e">
        <f t="shared" si="4"/>
        <v>#VALUE!</v>
      </c>
      <c r="Q66" s="10" t="e">
        <f t="shared" si="1"/>
        <v>#VALUE!</v>
      </c>
      <c r="R66" s="10" t="e">
        <f>IF($I$7="Watt",IF(Q66=P66,#REF!,""),IF(Q66=P66,N66," "))</f>
        <v>#VALUE!</v>
      </c>
      <c r="S66" s="10" t="e">
        <f t="shared" si="2"/>
        <v>#VALUE!</v>
      </c>
      <c r="T66" s="10" t="str">
        <f t="shared" si="11"/>
        <v xml:space="preserve"> </v>
      </c>
      <c r="U66" s="10" t="str">
        <f>IF($I$7="Watt",IF(T66=MIN($T$7:$T$1012),#REF!,""),IF(T66=MIN($T$7:$T$1012),N66," "))</f>
        <v xml:space="preserve"> </v>
      </c>
      <c r="V66" s="10" t="str">
        <f t="shared" si="3"/>
        <v xml:space="preserve"> </v>
      </c>
      <c r="W66" s="10" t="str">
        <f>IF($I$7="Watt",IF(V66=MIN($V$7:$V$1012),#REF!,""),IF(V66=MIN($V$7:$V$1012),N66," "))</f>
        <v xml:space="preserve"> </v>
      </c>
    </row>
    <row r="67" spans="7:23" ht="18">
      <c r="G67" s="47"/>
      <c r="H67" s="47"/>
      <c r="I67" s="47"/>
      <c r="J67" s="47"/>
      <c r="K67" s="47"/>
      <c r="L67" s="47"/>
      <c r="M67" s="47"/>
      <c r="N67" s="99" t="e">
        <f t="shared" si="6"/>
        <v>#VALUE!</v>
      </c>
      <c r="O67" s="10" t="e">
        <f t="shared" si="0"/>
        <v>#VALUE!</v>
      </c>
      <c r="P67" s="10" t="e">
        <f t="shared" si="4"/>
        <v>#VALUE!</v>
      </c>
      <c r="Q67" s="10" t="e">
        <f t="shared" si="1"/>
        <v>#VALUE!</v>
      </c>
      <c r="R67" s="10" t="e">
        <f>IF($I$7="Watt",IF(Q67=P67,#REF!,""),IF(Q67=P67,N67," "))</f>
        <v>#VALUE!</v>
      </c>
      <c r="S67" s="10" t="e">
        <f t="shared" si="2"/>
        <v>#VALUE!</v>
      </c>
      <c r="T67" s="10" t="str">
        <f t="shared" si="11"/>
        <v xml:space="preserve"> </v>
      </c>
      <c r="U67" s="10" t="str">
        <f>IF($I$7="Watt",IF(T67=MIN($T$7:$T$1012),#REF!,""),IF(T67=MIN($T$7:$T$1012),N67," "))</f>
        <v xml:space="preserve"> </v>
      </c>
      <c r="V67" s="10" t="str">
        <f t="shared" si="3"/>
        <v xml:space="preserve"> </v>
      </c>
      <c r="W67" s="10" t="str">
        <f>IF($I$7="Watt",IF(V67=MIN($V$7:$V$1012),#REF!,""),IF(V67=MIN($V$7:$V$1012),N67," "))</f>
        <v xml:space="preserve"> </v>
      </c>
    </row>
    <row r="68" spans="7:23">
      <c r="G68" s="9"/>
      <c r="H68" s="9"/>
      <c r="I68" s="9"/>
      <c r="J68" s="9"/>
      <c r="K68" s="9"/>
      <c r="L68" s="9"/>
      <c r="M68" s="9"/>
      <c r="N68" s="99" t="e">
        <f t="shared" si="6"/>
        <v>#VALUE!</v>
      </c>
      <c r="O68" s="10" t="e">
        <f t="shared" si="0"/>
        <v>#VALUE!</v>
      </c>
      <c r="P68" s="10" t="e">
        <f t="shared" si="4"/>
        <v>#VALUE!</v>
      </c>
      <c r="Q68" s="10" t="e">
        <f t="shared" si="1"/>
        <v>#VALUE!</v>
      </c>
      <c r="R68" s="10" t="e">
        <f>IF($I$7="Watt",IF(Q68=P68,#REF!,""),IF(Q68=P68,N68," "))</f>
        <v>#VALUE!</v>
      </c>
      <c r="S68" s="10" t="e">
        <f t="shared" si="2"/>
        <v>#VALUE!</v>
      </c>
      <c r="T68" s="10" t="str">
        <f t="shared" si="11"/>
        <v xml:space="preserve"> </v>
      </c>
      <c r="U68" s="10" t="str">
        <f>IF($I$7="Watt",IF(T68=MIN($T$7:$T$1012),#REF!,""),IF(T68=MIN($T$7:$T$1012),N68," "))</f>
        <v xml:space="preserve"> </v>
      </c>
      <c r="V68" s="10" t="str">
        <f t="shared" si="3"/>
        <v xml:space="preserve"> </v>
      </c>
      <c r="W68" s="10" t="str">
        <f>IF($I$7="Watt",IF(V68=MIN($V$7:$V$1012),#REF!,""),IF(V68=MIN($V$7:$V$1012),N68," "))</f>
        <v xml:space="preserve"> </v>
      </c>
    </row>
    <row r="69" spans="7:23">
      <c r="G69" s="9"/>
      <c r="H69" s="9"/>
      <c r="I69" s="9"/>
      <c r="J69" s="9"/>
      <c r="K69" s="9"/>
      <c r="L69" s="9"/>
      <c r="M69" s="9"/>
      <c r="N69" s="99" t="e">
        <f t="shared" si="6"/>
        <v>#VALUE!</v>
      </c>
      <c r="O69" s="10" t="e">
        <f t="shared" si="0"/>
        <v>#VALUE!</v>
      </c>
      <c r="P69" s="10" t="e">
        <f t="shared" si="4"/>
        <v>#VALUE!</v>
      </c>
      <c r="Q69" s="10" t="e">
        <f t="shared" si="1"/>
        <v>#VALUE!</v>
      </c>
      <c r="R69" s="10" t="e">
        <f>IF($I$7="Watt",IF(Q69=P69,#REF!,""),IF(Q69=P69,N69," "))</f>
        <v>#VALUE!</v>
      </c>
      <c r="S69" s="10" t="e">
        <f t="shared" si="2"/>
        <v>#VALUE!</v>
      </c>
      <c r="T69" s="10" t="str">
        <f t="shared" si="11"/>
        <v xml:space="preserve"> </v>
      </c>
      <c r="U69" s="10" t="str">
        <f>IF($I$7="Watt",IF(T69=MIN($T$7:$T$1012),#REF!,""),IF(T69=MIN($T$7:$T$1012),N69," "))</f>
        <v xml:space="preserve"> </v>
      </c>
      <c r="V69" s="10" t="str">
        <f t="shared" si="3"/>
        <v xml:space="preserve"> </v>
      </c>
      <c r="W69" s="10" t="str">
        <f>IF($I$7="Watt",IF(V69=MIN($V$7:$V$1012),#REF!,""),IF(V69=MIN($V$7:$V$1012),N69," "))</f>
        <v xml:space="preserve"> </v>
      </c>
    </row>
    <row r="70" spans="7:23">
      <c r="G70" s="9"/>
      <c r="H70" s="9"/>
      <c r="I70" s="9"/>
      <c r="J70" s="9"/>
      <c r="K70" s="9"/>
      <c r="L70" s="9"/>
      <c r="M70" s="9"/>
      <c r="N70" s="99" t="e">
        <f t="shared" si="6"/>
        <v>#VALUE!</v>
      </c>
      <c r="O70" s="10" t="e">
        <f t="shared" si="0"/>
        <v>#VALUE!</v>
      </c>
      <c r="P70" s="10" t="e">
        <f t="shared" si="4"/>
        <v>#VALUE!</v>
      </c>
      <c r="Q70" s="10" t="e">
        <f t="shared" si="1"/>
        <v>#VALUE!</v>
      </c>
      <c r="R70" s="10" t="e">
        <f>IF($I$7="Watt",IF(Q70=P70,#REF!,""),IF(Q70=P70,N70," "))</f>
        <v>#VALUE!</v>
      </c>
      <c r="S70" s="10" t="e">
        <f t="shared" si="2"/>
        <v>#VALUE!</v>
      </c>
      <c r="T70" s="10" t="str">
        <f t="shared" si="11"/>
        <v xml:space="preserve"> </v>
      </c>
      <c r="U70" s="10" t="str">
        <f>IF($I$7="Watt",IF(T70=MIN($T$7:$T$1012),#REF!,""),IF(T70=MIN($T$7:$T$1012),N70," "))</f>
        <v xml:space="preserve"> </v>
      </c>
      <c r="V70" s="10" t="str">
        <f t="shared" si="3"/>
        <v xml:space="preserve"> </v>
      </c>
      <c r="W70" s="10" t="str">
        <f>IF($I$7="Watt",IF(V70=MIN($V$7:$V$1012),#REF!,""),IF(V70=MIN($V$7:$V$1012),N70," "))</f>
        <v xml:space="preserve"> </v>
      </c>
    </row>
    <row r="71" spans="7:23">
      <c r="G71" s="9"/>
      <c r="H71" s="9"/>
      <c r="I71" s="9"/>
      <c r="J71" s="9"/>
      <c r="K71" s="9"/>
      <c r="L71" s="9"/>
      <c r="M71" s="9"/>
      <c r="N71" s="99" t="e">
        <f t="shared" si="6"/>
        <v>#VALUE!</v>
      </c>
      <c r="O71" s="10" t="e">
        <f t="shared" ref="O71:O134" si="12">IF(N71=" "," ",a*N71^3+b*N71^2+_c*N71+d)</f>
        <v>#VALUE!</v>
      </c>
      <c r="P71" s="10" t="e">
        <f t="shared" si="4"/>
        <v>#VALUE!</v>
      </c>
      <c r="Q71" s="10" t="e">
        <f t="shared" ref="Q71:Q134" si="13">IF(P71=MIN(P$6:P$778),P71," ")</f>
        <v>#VALUE!</v>
      </c>
      <c r="R71" s="10" t="e">
        <f>IF($I$7="Watt",IF(Q71=P71,#REF!,""),IF(Q71=P71,N71," "))</f>
        <v>#VALUE!</v>
      </c>
      <c r="S71" s="10" t="e">
        <f t="shared" ref="S71:S134" si="14">IF(Q71=P71,O71," ")</f>
        <v>#VALUE!</v>
      </c>
      <c r="T71" s="10" t="str">
        <f t="shared" si="11"/>
        <v xml:space="preserve"> </v>
      </c>
      <c r="U71" s="10" t="str">
        <f>IF($I$7="Watt",IF(T71=MIN($T$7:$T$1012),#REF!,""),IF(T71=MIN($T$7:$T$1012),N71," "))</f>
        <v xml:space="preserve"> </v>
      </c>
      <c r="V71" s="10" t="str">
        <f t="shared" ref="V71:V134" si="15">IF(ISNUMBER(O71),IF(O71-4&lt;0,(O71-4)*-1,O71-4)," ")</f>
        <v xml:space="preserve"> </v>
      </c>
      <c r="W71" s="10" t="str">
        <f>IF($I$7="Watt",IF(V71=MIN($V$7:$V$1012),#REF!,""),IF(V71=MIN($V$7:$V$1012),N71," "))</f>
        <v xml:space="preserve"> </v>
      </c>
    </row>
    <row r="72" spans="7:23">
      <c r="G72" s="9"/>
      <c r="H72" s="9"/>
      <c r="I72" s="9"/>
      <c r="J72" s="9"/>
      <c r="K72" s="9"/>
      <c r="L72" s="9"/>
      <c r="M72" s="9"/>
      <c r="N72" s="99" t="e">
        <f t="shared" si="6"/>
        <v>#VALUE!</v>
      </c>
      <c r="O72" s="10" t="e">
        <f t="shared" si="12"/>
        <v>#VALUE!</v>
      </c>
      <c r="P72" s="10" t="e">
        <f t="shared" ref="P72:P135" si="16">IF(N72=" "," ",O72-$H$10*N72)</f>
        <v>#VALUE!</v>
      </c>
      <c r="Q72" s="10" t="e">
        <f t="shared" si="13"/>
        <v>#VALUE!</v>
      </c>
      <c r="R72" s="10" t="e">
        <f>IF($I$7="Watt",IF(Q72=P72,#REF!,""),IF(Q72=P72,N72," "))</f>
        <v>#VALUE!</v>
      </c>
      <c r="S72" s="10" t="e">
        <f t="shared" si="14"/>
        <v>#VALUE!</v>
      </c>
      <c r="T72" s="10" t="str">
        <f t="shared" si="11"/>
        <v xml:space="preserve"> </v>
      </c>
      <c r="U72" s="10" t="str">
        <f>IF($I$7="Watt",IF(T72=MIN($T$7:$T$1012),#REF!,""),IF(T72=MIN($T$7:$T$1012),N72," "))</f>
        <v xml:space="preserve"> </v>
      </c>
      <c r="V72" s="10" t="str">
        <f t="shared" si="15"/>
        <v xml:space="preserve"> </v>
      </c>
      <c r="W72" s="10" t="str">
        <f>IF($I$7="Watt",IF(V72=MIN($V$7:$V$1012),#REF!,""),IF(V72=MIN($V$7:$V$1012),N72," "))</f>
        <v xml:space="preserve"> </v>
      </c>
    </row>
    <row r="73" spans="7:23">
      <c r="G73" s="9"/>
      <c r="H73" s="9"/>
      <c r="I73" s="9"/>
      <c r="J73" s="9"/>
      <c r="K73" s="9"/>
      <c r="L73" s="9"/>
      <c r="M73" s="9"/>
      <c r="N73" s="99" t="e">
        <f t="shared" si="6"/>
        <v>#VALUE!</v>
      </c>
      <c r="O73" s="10" t="e">
        <f t="shared" si="12"/>
        <v>#VALUE!</v>
      </c>
      <c r="P73" s="10" t="e">
        <f t="shared" si="16"/>
        <v>#VALUE!</v>
      </c>
      <c r="Q73" s="10" t="e">
        <f t="shared" si="13"/>
        <v>#VALUE!</v>
      </c>
      <c r="R73" s="10" t="e">
        <f>IF($I$7="Watt",IF(Q73=P73,#REF!,""),IF(Q73=P73,N73," "))</f>
        <v>#VALUE!</v>
      </c>
      <c r="S73" s="10" t="e">
        <f t="shared" si="14"/>
        <v>#VALUE!</v>
      </c>
      <c r="T73" s="10" t="str">
        <f t="shared" si="11"/>
        <v xml:space="preserve"> </v>
      </c>
      <c r="U73" s="10" t="str">
        <f>IF($I$7="Watt",IF(T73=MIN($T$7:$T$1012),#REF!,""),IF(T73=MIN($T$7:$T$1012),N73," "))</f>
        <v xml:space="preserve"> </v>
      </c>
      <c r="V73" s="10" t="str">
        <f t="shared" si="15"/>
        <v xml:space="preserve"> </v>
      </c>
      <c r="W73" s="10" t="str">
        <f>IF($I$7="Watt",IF(V73=MIN($V$7:$V$1012),#REF!,""),IF(V73=MIN($V$7:$V$1012),N73," "))</f>
        <v xml:space="preserve"> </v>
      </c>
    </row>
    <row r="74" spans="7:23">
      <c r="G74" s="9"/>
      <c r="H74" s="9"/>
      <c r="I74" s="9"/>
      <c r="J74" s="9"/>
      <c r="K74" s="9"/>
      <c r="L74" s="9"/>
      <c r="M74" s="9"/>
      <c r="N74" s="99" t="e">
        <f t="shared" si="6"/>
        <v>#VALUE!</v>
      </c>
      <c r="O74" s="10" t="e">
        <f t="shared" si="12"/>
        <v>#VALUE!</v>
      </c>
      <c r="P74" s="10" t="e">
        <f t="shared" si="16"/>
        <v>#VALUE!</v>
      </c>
      <c r="Q74" s="10" t="e">
        <f t="shared" si="13"/>
        <v>#VALUE!</v>
      </c>
      <c r="R74" s="10" t="e">
        <f>IF($I$7="Watt",IF(Q74=P74,#REF!,""),IF(Q74=P74,N74," "))</f>
        <v>#VALUE!</v>
      </c>
      <c r="S74" s="10" t="e">
        <f t="shared" si="14"/>
        <v>#VALUE!</v>
      </c>
      <c r="T74" s="10" t="str">
        <f t="shared" si="11"/>
        <v xml:space="preserve"> </v>
      </c>
      <c r="U74" s="10" t="str">
        <f>IF($I$7="Watt",IF(T74=MIN($T$7:$T$1012),#REF!,""),IF(T74=MIN($T$7:$T$1012),N74," "))</f>
        <v xml:space="preserve"> </v>
      </c>
      <c r="V74" s="10" t="str">
        <f t="shared" si="15"/>
        <v xml:space="preserve"> </v>
      </c>
      <c r="W74" s="10" t="str">
        <f>IF($I$7="Watt",IF(V74=MIN($V$7:$V$1012),#REF!,""),IF(V74=MIN($V$7:$V$1012),N74," "))</f>
        <v xml:space="preserve"> </v>
      </c>
    </row>
    <row r="75" spans="7:23">
      <c r="G75" s="9"/>
      <c r="H75" s="9"/>
      <c r="I75" s="9"/>
      <c r="J75" s="9"/>
      <c r="K75" s="9"/>
      <c r="L75" s="9"/>
      <c r="M75" s="9"/>
      <c r="N75" s="99" t="e">
        <f t="shared" ref="N75:N138" si="17">IF(N74=" "," ",IF(N74&lt;$N$8,N74+0.1," "))</f>
        <v>#VALUE!</v>
      </c>
      <c r="O75" s="10" t="e">
        <f t="shared" si="12"/>
        <v>#VALUE!</v>
      </c>
      <c r="P75" s="10" t="e">
        <f t="shared" si="16"/>
        <v>#VALUE!</v>
      </c>
      <c r="Q75" s="10" t="e">
        <f t="shared" si="13"/>
        <v>#VALUE!</v>
      </c>
      <c r="R75" s="10" t="e">
        <f>IF($I$7="Watt",IF(Q75=P75,#REF!,""),IF(Q75=P75,N75," "))</f>
        <v>#VALUE!</v>
      </c>
      <c r="S75" s="10" t="e">
        <f t="shared" si="14"/>
        <v>#VALUE!</v>
      </c>
      <c r="T75" s="10" t="str">
        <f t="shared" si="11"/>
        <v xml:space="preserve"> </v>
      </c>
      <c r="U75" s="10" t="str">
        <f>IF($I$7="Watt",IF(T75=MIN($T$7:$T$1012),#REF!,""),IF(T75=MIN($T$7:$T$1012),N75," "))</f>
        <v xml:space="preserve"> </v>
      </c>
      <c r="V75" s="10" t="str">
        <f t="shared" si="15"/>
        <v xml:space="preserve"> </v>
      </c>
      <c r="W75" s="10" t="str">
        <f>IF($I$7="Watt",IF(V75=MIN($V$7:$V$1012),#REF!,""),IF(V75=MIN($V$7:$V$1012),N75," "))</f>
        <v xml:space="preserve"> </v>
      </c>
    </row>
    <row r="76" spans="7:23">
      <c r="G76" s="9"/>
      <c r="H76" s="9"/>
      <c r="I76" s="9"/>
      <c r="J76" s="9"/>
      <c r="K76" s="9"/>
      <c r="L76" s="9"/>
      <c r="M76" s="9"/>
      <c r="N76" s="99" t="e">
        <f t="shared" si="17"/>
        <v>#VALUE!</v>
      </c>
      <c r="O76" s="10" t="e">
        <f t="shared" si="12"/>
        <v>#VALUE!</v>
      </c>
      <c r="P76" s="10" t="e">
        <f t="shared" si="16"/>
        <v>#VALUE!</v>
      </c>
      <c r="Q76" s="10" t="e">
        <f t="shared" si="13"/>
        <v>#VALUE!</v>
      </c>
      <c r="R76" s="10" t="e">
        <f>IF($I$7="Watt",IF(Q76=P76,#REF!,""),IF(Q76=P76,N76," "))</f>
        <v>#VALUE!</v>
      </c>
      <c r="S76" s="10" t="e">
        <f t="shared" si="14"/>
        <v>#VALUE!</v>
      </c>
      <c r="T76" s="10" t="str">
        <f t="shared" si="11"/>
        <v xml:space="preserve"> </v>
      </c>
      <c r="U76" s="10" t="str">
        <f>IF($I$7="Watt",IF(T76=MIN($T$7:$T$1012),#REF!,""),IF(T76=MIN($T$7:$T$1012),N76," "))</f>
        <v xml:space="preserve"> </v>
      </c>
      <c r="V76" s="10" t="str">
        <f t="shared" si="15"/>
        <v xml:space="preserve"> </v>
      </c>
      <c r="W76" s="10" t="str">
        <f>IF($I$7="Watt",IF(V76=MIN($V$7:$V$1012),#REF!,""),IF(V76=MIN($V$7:$V$1012),N76," "))</f>
        <v xml:space="preserve"> </v>
      </c>
    </row>
    <row r="77" spans="7:23">
      <c r="G77" s="9"/>
      <c r="H77" s="9"/>
      <c r="I77" s="9"/>
      <c r="J77" s="9"/>
      <c r="K77" s="9"/>
      <c r="L77" s="9"/>
      <c r="M77" s="9"/>
      <c r="N77" s="99" t="e">
        <f t="shared" si="17"/>
        <v>#VALUE!</v>
      </c>
      <c r="O77" s="10" t="e">
        <f t="shared" si="12"/>
        <v>#VALUE!</v>
      </c>
      <c r="P77" s="10" t="e">
        <f t="shared" si="16"/>
        <v>#VALUE!</v>
      </c>
      <c r="Q77" s="10" t="e">
        <f t="shared" si="13"/>
        <v>#VALUE!</v>
      </c>
      <c r="R77" s="10" t="e">
        <f>IF($I$7="Watt",IF(Q77=P77,#REF!,""),IF(Q77=P77,N77," "))</f>
        <v>#VALUE!</v>
      </c>
      <c r="S77" s="10" t="e">
        <f t="shared" si="14"/>
        <v>#VALUE!</v>
      </c>
      <c r="T77" s="10" t="str">
        <f t="shared" si="11"/>
        <v xml:space="preserve"> </v>
      </c>
      <c r="U77" s="10" t="str">
        <f>IF($I$7="Watt",IF(T77=MIN($T$7:$T$1012),#REF!,""),IF(T77=MIN($T$7:$T$1012),N77," "))</f>
        <v xml:space="preserve"> </v>
      </c>
      <c r="V77" s="10" t="str">
        <f t="shared" si="15"/>
        <v xml:space="preserve"> </v>
      </c>
      <c r="W77" s="10" t="str">
        <f>IF($I$7="Watt",IF(V77=MIN($V$7:$V$1012),#REF!,""),IF(V77=MIN($V$7:$V$1012),N77," "))</f>
        <v xml:space="preserve"> </v>
      </c>
    </row>
    <row r="78" spans="7:23">
      <c r="G78" s="50"/>
      <c r="H78" s="50"/>
      <c r="I78" s="50"/>
      <c r="J78" s="50"/>
      <c r="K78" s="50"/>
      <c r="L78" s="50"/>
      <c r="M78" s="50"/>
      <c r="N78" s="99" t="e">
        <f t="shared" si="17"/>
        <v>#VALUE!</v>
      </c>
      <c r="O78" s="10" t="e">
        <f t="shared" si="12"/>
        <v>#VALUE!</v>
      </c>
      <c r="P78" s="10" t="e">
        <f t="shared" si="16"/>
        <v>#VALUE!</v>
      </c>
      <c r="Q78" s="10" t="e">
        <f t="shared" si="13"/>
        <v>#VALUE!</v>
      </c>
      <c r="R78" s="10" t="e">
        <f>IF($I$7="Watt",IF(Q78=P78,#REF!,""),IF(Q78=P78,N78," "))</f>
        <v>#VALUE!</v>
      </c>
      <c r="S78" s="10" t="e">
        <f t="shared" si="14"/>
        <v>#VALUE!</v>
      </c>
      <c r="T78" s="10" t="str">
        <f t="shared" si="11"/>
        <v xml:space="preserve"> </v>
      </c>
      <c r="U78" s="10" t="str">
        <f>IF($I$7="Watt",IF(T78=MIN($T$7:$T$1012),#REF!,""),IF(T78=MIN($T$7:$T$1012),N78," "))</f>
        <v xml:space="preserve"> </v>
      </c>
      <c r="V78" s="10" t="str">
        <f t="shared" si="15"/>
        <v xml:space="preserve"> </v>
      </c>
      <c r="W78" s="10" t="str">
        <f>IF($I$7="Watt",IF(V78=MIN($V$7:$V$1012),#REF!,""),IF(V78=MIN($V$7:$V$1012),N78," "))</f>
        <v xml:space="preserve"> </v>
      </c>
    </row>
    <row r="79" spans="7:23">
      <c r="G79" s="50"/>
      <c r="H79" s="50"/>
      <c r="I79" s="50"/>
      <c r="J79" s="50"/>
      <c r="K79" s="50"/>
      <c r="L79" s="50"/>
      <c r="M79" s="50"/>
      <c r="N79" s="99" t="e">
        <f t="shared" si="17"/>
        <v>#VALUE!</v>
      </c>
      <c r="O79" s="10" t="e">
        <f t="shared" si="12"/>
        <v>#VALUE!</v>
      </c>
      <c r="P79" s="10" t="e">
        <f t="shared" si="16"/>
        <v>#VALUE!</v>
      </c>
      <c r="Q79" s="10" t="e">
        <f t="shared" si="13"/>
        <v>#VALUE!</v>
      </c>
      <c r="R79" s="10" t="e">
        <f>IF($I$7="Watt",IF(Q79=P79,#REF!,""),IF(Q79=P79,N79," "))</f>
        <v>#VALUE!</v>
      </c>
      <c r="S79" s="10" t="e">
        <f t="shared" si="14"/>
        <v>#VALUE!</v>
      </c>
      <c r="T79" s="10" t="str">
        <f t="shared" si="11"/>
        <v xml:space="preserve"> </v>
      </c>
      <c r="U79" s="10" t="str">
        <f>IF($I$7="Watt",IF(T79=MIN($T$7:$T$1012),#REF!,""),IF(T79=MIN($T$7:$T$1012),N79," "))</f>
        <v xml:space="preserve"> </v>
      </c>
      <c r="V79" s="10" t="str">
        <f t="shared" si="15"/>
        <v xml:space="preserve"> </v>
      </c>
      <c r="W79" s="10" t="str">
        <f>IF($I$7="Watt",IF(V79=MIN($V$7:$V$1012),#REF!,""),IF(V79=MIN($V$7:$V$1012),N79," "))</f>
        <v xml:space="preserve"> </v>
      </c>
    </row>
    <row r="80" spans="7:23">
      <c r="G80" s="50"/>
      <c r="H80" s="50"/>
      <c r="I80" s="50"/>
      <c r="J80" s="50"/>
      <c r="K80" s="50"/>
      <c r="L80" s="50"/>
      <c r="M80" s="50"/>
      <c r="N80" s="99" t="e">
        <f t="shared" si="17"/>
        <v>#VALUE!</v>
      </c>
      <c r="O80" s="10" t="e">
        <f t="shared" si="12"/>
        <v>#VALUE!</v>
      </c>
      <c r="P80" s="10" t="e">
        <f t="shared" si="16"/>
        <v>#VALUE!</v>
      </c>
      <c r="Q80" s="10" t="e">
        <f t="shared" si="13"/>
        <v>#VALUE!</v>
      </c>
      <c r="R80" s="10" t="e">
        <f>IF($I$7="Watt",IF(Q80=P80,#REF!,""),IF(Q80=P80,N80," "))</f>
        <v>#VALUE!</v>
      </c>
      <c r="S80" s="10" t="e">
        <f t="shared" si="14"/>
        <v>#VALUE!</v>
      </c>
      <c r="T80" s="10" t="str">
        <f t="shared" si="11"/>
        <v xml:space="preserve"> </v>
      </c>
      <c r="U80" s="10" t="str">
        <f>IF($I$7="Watt",IF(T80=MIN($T$7:$T$1012),#REF!,""),IF(T80=MIN($T$7:$T$1012),N80," "))</f>
        <v xml:space="preserve"> </v>
      </c>
      <c r="V80" s="10" t="str">
        <f t="shared" si="15"/>
        <v xml:space="preserve"> </v>
      </c>
      <c r="W80" s="10" t="str">
        <f>IF($I$7="Watt",IF(V80=MIN($V$7:$V$1012),#REF!,""),IF(V80=MIN($V$7:$V$1012),N80," "))</f>
        <v xml:space="preserve"> </v>
      </c>
    </row>
    <row r="81" spans="7:23">
      <c r="G81" s="9"/>
      <c r="H81" s="9"/>
      <c r="I81" s="9"/>
      <c r="J81" s="9"/>
      <c r="K81" s="9"/>
      <c r="L81" s="9"/>
      <c r="M81" s="9"/>
      <c r="N81" s="99" t="e">
        <f t="shared" si="17"/>
        <v>#VALUE!</v>
      </c>
      <c r="O81" s="10" t="e">
        <f t="shared" si="12"/>
        <v>#VALUE!</v>
      </c>
      <c r="P81" s="10" t="e">
        <f t="shared" si="16"/>
        <v>#VALUE!</v>
      </c>
      <c r="Q81" s="10" t="e">
        <f t="shared" si="13"/>
        <v>#VALUE!</v>
      </c>
      <c r="R81" s="10" t="e">
        <f>IF($I$7="Watt",IF(Q81=P81,#REF!,""),IF(Q81=P81,N81," "))</f>
        <v>#VALUE!</v>
      </c>
      <c r="S81" s="10" t="e">
        <f t="shared" si="14"/>
        <v>#VALUE!</v>
      </c>
      <c r="T81" s="10" t="str">
        <f t="shared" si="11"/>
        <v xml:space="preserve"> </v>
      </c>
      <c r="U81" s="10" t="str">
        <f>IF($I$7="Watt",IF(T81=MIN($T$7:$T$1012),#REF!,""),IF(T81=MIN($T$7:$T$1012),N81," "))</f>
        <v xml:space="preserve"> </v>
      </c>
      <c r="V81" s="10" t="str">
        <f t="shared" si="15"/>
        <v xml:space="preserve"> </v>
      </c>
      <c r="W81" s="10" t="str">
        <f>IF($I$7="Watt",IF(V81=MIN($V$7:$V$1012),#REF!,""),IF(V81=MIN($V$7:$V$1012),N81," "))</f>
        <v xml:space="preserve"> </v>
      </c>
    </row>
    <row r="82" spans="7:23">
      <c r="G82" s="9"/>
      <c r="H82" s="9"/>
      <c r="I82" s="9"/>
      <c r="J82" s="9"/>
      <c r="K82" s="9"/>
      <c r="L82" s="9"/>
      <c r="M82" s="9"/>
      <c r="N82" s="99" t="e">
        <f t="shared" si="17"/>
        <v>#VALUE!</v>
      </c>
      <c r="O82" s="10" t="e">
        <f t="shared" si="12"/>
        <v>#VALUE!</v>
      </c>
      <c r="P82" s="10" t="e">
        <f t="shared" si="16"/>
        <v>#VALUE!</v>
      </c>
      <c r="Q82" s="10" t="e">
        <f t="shared" si="13"/>
        <v>#VALUE!</v>
      </c>
      <c r="R82" s="10" t="e">
        <f>IF($I$7="Watt",IF(Q82=P82,#REF!,""),IF(Q82=P82,N82," "))</f>
        <v>#VALUE!</v>
      </c>
      <c r="S82" s="10" t="e">
        <f t="shared" si="14"/>
        <v>#VALUE!</v>
      </c>
      <c r="T82" s="10" t="str">
        <f t="shared" si="11"/>
        <v xml:space="preserve"> </v>
      </c>
      <c r="U82" s="10" t="str">
        <f>IF($I$7="Watt",IF(T82=MIN($T$7:$T$1012),#REF!,""),IF(T82=MIN($T$7:$T$1012),N82," "))</f>
        <v xml:space="preserve"> </v>
      </c>
      <c r="V82" s="10" t="str">
        <f t="shared" si="15"/>
        <v xml:space="preserve"> </v>
      </c>
      <c r="W82" s="10" t="str">
        <f>IF($I$7="Watt",IF(V82=MIN($V$7:$V$1012),#REF!,""),IF(V82=MIN($V$7:$V$1012),N82," "))</f>
        <v xml:space="preserve"> </v>
      </c>
    </row>
    <row r="83" spans="7:23">
      <c r="G83" s="9"/>
      <c r="H83" s="9"/>
      <c r="I83" s="9"/>
      <c r="J83" s="9"/>
      <c r="K83" s="9"/>
      <c r="L83" s="9"/>
      <c r="M83" s="9"/>
      <c r="N83" s="99" t="e">
        <f t="shared" si="17"/>
        <v>#VALUE!</v>
      </c>
      <c r="O83" s="10" t="e">
        <f t="shared" si="12"/>
        <v>#VALUE!</v>
      </c>
      <c r="P83" s="10" t="e">
        <f t="shared" si="16"/>
        <v>#VALUE!</v>
      </c>
      <c r="Q83" s="10" t="e">
        <f t="shared" si="13"/>
        <v>#VALUE!</v>
      </c>
      <c r="R83" s="10" t="e">
        <f>IF($I$7="Watt",IF(Q83=P83,#REF!,""),IF(Q83=P83,N83," "))</f>
        <v>#VALUE!</v>
      </c>
      <c r="S83" s="10" t="e">
        <f t="shared" si="14"/>
        <v>#VALUE!</v>
      </c>
      <c r="T83" s="10" t="str">
        <f t="shared" si="11"/>
        <v xml:space="preserve"> </v>
      </c>
      <c r="U83" s="10" t="str">
        <f>IF($I$7="Watt",IF(T83=MIN($T$7:$T$1012),#REF!,""),IF(T83=MIN($T$7:$T$1012),N83," "))</f>
        <v xml:space="preserve"> </v>
      </c>
      <c r="V83" s="10" t="str">
        <f t="shared" si="15"/>
        <v xml:space="preserve"> </v>
      </c>
      <c r="W83" s="10" t="str">
        <f>IF($I$7="Watt",IF(V83=MIN($V$7:$V$1012),#REF!,""),IF(V83=MIN($V$7:$V$1012),N83," "))</f>
        <v xml:space="preserve"> </v>
      </c>
    </row>
    <row r="84" spans="7:23">
      <c r="G84" s="9"/>
      <c r="H84" s="9"/>
      <c r="I84" s="9"/>
      <c r="J84" s="9"/>
      <c r="K84" s="9"/>
      <c r="L84" s="9"/>
      <c r="M84" s="9"/>
      <c r="N84" s="99" t="e">
        <f t="shared" si="17"/>
        <v>#VALUE!</v>
      </c>
      <c r="O84" s="10" t="e">
        <f t="shared" si="12"/>
        <v>#VALUE!</v>
      </c>
      <c r="P84" s="10" t="e">
        <f t="shared" si="16"/>
        <v>#VALUE!</v>
      </c>
      <c r="Q84" s="10" t="e">
        <f t="shared" si="13"/>
        <v>#VALUE!</v>
      </c>
      <c r="R84" s="10" t="e">
        <f>IF($I$7="Watt",IF(Q84=P84,#REF!,""),IF(Q84=P84,N84," "))</f>
        <v>#VALUE!</v>
      </c>
      <c r="S84" s="10" t="e">
        <f t="shared" si="14"/>
        <v>#VALUE!</v>
      </c>
      <c r="T84" s="10" t="str">
        <f t="shared" si="11"/>
        <v xml:space="preserve"> </v>
      </c>
      <c r="U84" s="10" t="str">
        <f>IF($I$7="Watt",IF(T84=MIN($T$7:$T$1012),#REF!,""),IF(T84=MIN($T$7:$T$1012),N84," "))</f>
        <v xml:space="preserve"> </v>
      </c>
      <c r="V84" s="10" t="str">
        <f t="shared" si="15"/>
        <v xml:space="preserve"> </v>
      </c>
      <c r="W84" s="10" t="str">
        <f>IF($I$7="Watt",IF(V84=MIN($V$7:$V$1012),#REF!,""),IF(V84=MIN($V$7:$V$1012),N84," "))</f>
        <v xml:space="preserve"> </v>
      </c>
    </row>
    <row r="85" spans="7:23">
      <c r="G85" s="9"/>
      <c r="H85" s="9"/>
      <c r="I85" s="9"/>
      <c r="J85" s="9"/>
      <c r="K85" s="9"/>
      <c r="L85" s="9"/>
      <c r="M85" s="9"/>
      <c r="N85" s="99" t="e">
        <f t="shared" si="17"/>
        <v>#VALUE!</v>
      </c>
      <c r="O85" s="10" t="e">
        <f t="shared" si="12"/>
        <v>#VALUE!</v>
      </c>
      <c r="P85" s="10" t="e">
        <f t="shared" si="16"/>
        <v>#VALUE!</v>
      </c>
      <c r="Q85" s="10" t="e">
        <f t="shared" si="13"/>
        <v>#VALUE!</v>
      </c>
      <c r="R85" s="10" t="e">
        <f>IF($I$7="Watt",IF(Q85=P85,#REF!,""),IF(Q85=P85,N85," "))</f>
        <v>#VALUE!</v>
      </c>
      <c r="S85" s="10" t="e">
        <f t="shared" si="14"/>
        <v>#VALUE!</v>
      </c>
      <c r="T85" s="10" t="str">
        <f t="shared" si="11"/>
        <v xml:space="preserve"> </v>
      </c>
      <c r="U85" s="10" t="str">
        <f>IF($I$7="Watt",IF(T85=MIN($T$7:$T$1012),#REF!,""),IF(T85=MIN($T$7:$T$1012),N85," "))</f>
        <v xml:space="preserve"> </v>
      </c>
      <c r="V85" s="10" t="str">
        <f t="shared" si="15"/>
        <v xml:space="preserve"> </v>
      </c>
      <c r="W85" s="10" t="str">
        <f>IF($I$7="Watt",IF(V85=MIN($V$7:$V$1012),#REF!,""),IF(V85=MIN($V$7:$V$1012),N85," "))</f>
        <v xml:space="preserve"> </v>
      </c>
    </row>
    <row r="86" spans="7:23">
      <c r="G86" s="9"/>
      <c r="H86" s="9"/>
      <c r="I86" s="9"/>
      <c r="J86" s="9"/>
      <c r="K86" s="9"/>
      <c r="L86" s="9"/>
      <c r="M86" s="9"/>
      <c r="N86" s="99" t="e">
        <f t="shared" si="17"/>
        <v>#VALUE!</v>
      </c>
      <c r="O86" s="10" t="e">
        <f t="shared" si="12"/>
        <v>#VALUE!</v>
      </c>
      <c r="P86" s="10" t="e">
        <f t="shared" si="16"/>
        <v>#VALUE!</v>
      </c>
      <c r="Q86" s="10" t="e">
        <f t="shared" si="13"/>
        <v>#VALUE!</v>
      </c>
      <c r="R86" s="10" t="e">
        <f>IF($I$7="Watt",IF(Q86=P86,#REF!,""),IF(Q86=P86,N86," "))</f>
        <v>#VALUE!</v>
      </c>
      <c r="S86" s="10" t="e">
        <f t="shared" si="14"/>
        <v>#VALUE!</v>
      </c>
      <c r="T86" s="10" t="str">
        <f t="shared" si="11"/>
        <v xml:space="preserve"> </v>
      </c>
      <c r="U86" s="10" t="str">
        <f>IF($I$7="Watt",IF(T86=MIN($T$7:$T$1012),#REF!,""),IF(T86=MIN($T$7:$T$1012),N86," "))</f>
        <v xml:space="preserve"> </v>
      </c>
      <c r="V86" s="10" t="str">
        <f t="shared" si="15"/>
        <v xml:space="preserve"> </v>
      </c>
      <c r="W86" s="10" t="str">
        <f>IF($I$7="Watt",IF(V86=MIN($V$7:$V$1012),#REF!,""),IF(V86=MIN($V$7:$V$1012),N86," "))</f>
        <v xml:space="preserve"> </v>
      </c>
    </row>
    <row r="87" spans="7:23">
      <c r="G87" s="9"/>
      <c r="H87" s="9"/>
      <c r="I87" s="9"/>
      <c r="J87" s="9"/>
      <c r="K87" s="9"/>
      <c r="L87" s="9"/>
      <c r="M87" s="9"/>
      <c r="N87" s="99" t="e">
        <f t="shared" si="17"/>
        <v>#VALUE!</v>
      </c>
      <c r="O87" s="10" t="e">
        <f t="shared" si="12"/>
        <v>#VALUE!</v>
      </c>
      <c r="P87" s="10" t="e">
        <f t="shared" si="16"/>
        <v>#VALUE!</v>
      </c>
      <c r="Q87" s="10" t="e">
        <f t="shared" si="13"/>
        <v>#VALUE!</v>
      </c>
      <c r="R87" s="10" t="e">
        <f>IF($I$7="Watt",IF(Q87=P87,#REF!,""),IF(Q87=P87,N87," "))</f>
        <v>#VALUE!</v>
      </c>
      <c r="S87" s="10" t="e">
        <f t="shared" si="14"/>
        <v>#VALUE!</v>
      </c>
      <c r="T87" s="10" t="str">
        <f t="shared" si="11"/>
        <v xml:space="preserve"> </v>
      </c>
      <c r="U87" s="10" t="str">
        <f>IF($I$7="Watt",IF(T87=MIN($T$7:$T$1012),#REF!,""),IF(T87=MIN($T$7:$T$1012),N87," "))</f>
        <v xml:space="preserve"> </v>
      </c>
      <c r="V87" s="10" t="str">
        <f t="shared" si="15"/>
        <v xml:space="preserve"> </v>
      </c>
      <c r="W87" s="10" t="str">
        <f>IF($I$7="Watt",IF(V87=MIN($V$7:$V$1012),#REF!,""),IF(V87=MIN($V$7:$V$1012),N87," "))</f>
        <v xml:space="preserve"> </v>
      </c>
    </row>
    <row r="88" spans="7:23">
      <c r="G88" s="9"/>
      <c r="H88" s="9"/>
      <c r="I88" s="9"/>
      <c r="J88" s="9"/>
      <c r="K88" s="9"/>
      <c r="L88" s="9"/>
      <c r="M88" s="9"/>
      <c r="N88" s="99" t="e">
        <f t="shared" si="17"/>
        <v>#VALUE!</v>
      </c>
      <c r="O88" s="10" t="e">
        <f t="shared" si="12"/>
        <v>#VALUE!</v>
      </c>
      <c r="P88" s="10" t="e">
        <f t="shared" si="16"/>
        <v>#VALUE!</v>
      </c>
      <c r="Q88" s="10" t="e">
        <f t="shared" si="13"/>
        <v>#VALUE!</v>
      </c>
      <c r="R88" s="10" t="e">
        <f>IF($I$7="Watt",IF(Q88=P88,#REF!,""),IF(Q88=P88,N88," "))</f>
        <v>#VALUE!</v>
      </c>
      <c r="S88" s="10" t="e">
        <f t="shared" si="14"/>
        <v>#VALUE!</v>
      </c>
      <c r="T88" s="10" t="str">
        <f t="shared" si="11"/>
        <v xml:space="preserve"> </v>
      </c>
      <c r="U88" s="10" t="str">
        <f>IF($I$7="Watt",IF(T88=MIN($T$7:$T$1012),#REF!,""),IF(T88=MIN($T$7:$T$1012),N88," "))</f>
        <v xml:space="preserve"> </v>
      </c>
      <c r="V88" s="10" t="str">
        <f t="shared" si="15"/>
        <v xml:space="preserve"> </v>
      </c>
      <c r="W88" s="10" t="str">
        <f>IF($I$7="Watt",IF(V88=MIN($V$7:$V$1012),#REF!,""),IF(V88=MIN($V$7:$V$1012),N88," "))</f>
        <v xml:space="preserve"> </v>
      </c>
    </row>
    <row r="89" spans="7:23">
      <c r="G89" s="9"/>
      <c r="H89" s="9"/>
      <c r="I89" s="9"/>
      <c r="J89" s="9"/>
      <c r="K89" s="9"/>
      <c r="L89" s="9"/>
      <c r="M89" s="9"/>
      <c r="N89" s="99" t="e">
        <f t="shared" si="17"/>
        <v>#VALUE!</v>
      </c>
      <c r="O89" s="10" t="e">
        <f t="shared" si="12"/>
        <v>#VALUE!</v>
      </c>
      <c r="P89" s="10" t="e">
        <f t="shared" si="16"/>
        <v>#VALUE!</v>
      </c>
      <c r="Q89" s="10" t="e">
        <f t="shared" si="13"/>
        <v>#VALUE!</v>
      </c>
      <c r="R89" s="10" t="e">
        <f>IF($I$7="Watt",IF(Q89=P89,#REF!,""),IF(Q89=P89,N89," "))</f>
        <v>#VALUE!</v>
      </c>
      <c r="S89" s="10" t="e">
        <f t="shared" si="14"/>
        <v>#VALUE!</v>
      </c>
      <c r="T89" s="10" t="str">
        <f t="shared" si="11"/>
        <v xml:space="preserve"> </v>
      </c>
      <c r="U89" s="10" t="str">
        <f>IF($I$7="Watt",IF(T89=MIN($T$7:$T$1012),#REF!,""),IF(T89=MIN($T$7:$T$1012),N89," "))</f>
        <v xml:space="preserve"> </v>
      </c>
      <c r="V89" s="10" t="str">
        <f t="shared" si="15"/>
        <v xml:space="preserve"> </v>
      </c>
      <c r="W89" s="10" t="str">
        <f>IF($I$7="Watt",IF(V89=MIN($V$7:$V$1012),#REF!,""),IF(V89=MIN($V$7:$V$1012),N89," "))</f>
        <v xml:space="preserve"> </v>
      </c>
    </row>
    <row r="90" spans="7:23">
      <c r="G90" s="51"/>
      <c r="H90" s="51"/>
      <c r="I90" s="51"/>
      <c r="J90" s="51"/>
      <c r="K90" s="51"/>
      <c r="L90" s="51"/>
      <c r="M90" s="51"/>
      <c r="N90" s="99" t="e">
        <f t="shared" si="17"/>
        <v>#VALUE!</v>
      </c>
      <c r="O90" s="10" t="e">
        <f t="shared" si="12"/>
        <v>#VALUE!</v>
      </c>
      <c r="P90" s="10" t="e">
        <f t="shared" si="16"/>
        <v>#VALUE!</v>
      </c>
      <c r="Q90" s="10" t="e">
        <f t="shared" si="13"/>
        <v>#VALUE!</v>
      </c>
      <c r="R90" s="10" t="e">
        <f>IF($I$7="Watt",IF(Q90=P90,#REF!,""),IF(Q90=P90,N90," "))</f>
        <v>#VALUE!</v>
      </c>
      <c r="S90" s="10" t="e">
        <f t="shared" si="14"/>
        <v>#VALUE!</v>
      </c>
      <c r="T90" s="10" t="str">
        <f t="shared" si="11"/>
        <v xml:space="preserve"> </v>
      </c>
      <c r="U90" s="10" t="str">
        <f>IF($I$7="Watt",IF(T90=MIN($T$7:$T$1012),#REF!,""),IF(T90=MIN($T$7:$T$1012),N90," "))</f>
        <v xml:space="preserve"> </v>
      </c>
      <c r="V90" s="10" t="str">
        <f t="shared" si="15"/>
        <v xml:space="preserve"> </v>
      </c>
      <c r="W90" s="10" t="str">
        <f>IF($I$7="Watt",IF(V90=MIN($V$7:$V$1012),#REF!,""),IF(V90=MIN($V$7:$V$1012),N90," "))</f>
        <v xml:space="preserve"> </v>
      </c>
    </row>
    <row r="91" spans="7:23">
      <c r="G91" s="51"/>
      <c r="H91" s="51"/>
      <c r="I91" s="51"/>
      <c r="J91" s="51"/>
      <c r="K91" s="51"/>
      <c r="L91" s="51"/>
      <c r="M91" s="51"/>
      <c r="N91" s="99" t="e">
        <f t="shared" si="17"/>
        <v>#VALUE!</v>
      </c>
      <c r="O91" s="10" t="e">
        <f t="shared" si="12"/>
        <v>#VALUE!</v>
      </c>
      <c r="P91" s="10" t="e">
        <f t="shared" si="16"/>
        <v>#VALUE!</v>
      </c>
      <c r="Q91" s="10" t="e">
        <f t="shared" si="13"/>
        <v>#VALUE!</v>
      </c>
      <c r="R91" s="10" t="e">
        <f>IF($I$7="Watt",IF(Q91=P91,#REF!,""),IF(Q91=P91,N91," "))</f>
        <v>#VALUE!</v>
      </c>
      <c r="S91" s="10" t="e">
        <f t="shared" si="14"/>
        <v>#VALUE!</v>
      </c>
      <c r="T91" s="10" t="str">
        <f t="shared" si="11"/>
        <v xml:space="preserve"> </v>
      </c>
      <c r="U91" s="10" t="str">
        <f>IF($I$7="Watt",IF(T91=MIN($T$7:$T$1012),#REF!,""),IF(T91=MIN($T$7:$T$1012),N91," "))</f>
        <v xml:space="preserve"> </v>
      </c>
      <c r="V91" s="10" t="str">
        <f t="shared" si="15"/>
        <v xml:space="preserve"> </v>
      </c>
      <c r="W91" s="10" t="str">
        <f>IF($I$7="Watt",IF(V91=MIN($V$7:$V$1012),#REF!,""),IF(V91=MIN($V$7:$V$1012),N91," "))</f>
        <v xml:space="preserve"> </v>
      </c>
    </row>
    <row r="92" spans="7:23">
      <c r="G92" s="9"/>
      <c r="H92" s="9"/>
      <c r="I92" s="9"/>
      <c r="J92" s="9"/>
      <c r="K92" s="9"/>
      <c r="L92" s="9"/>
      <c r="M92" s="9"/>
      <c r="N92" s="99" t="e">
        <f t="shared" si="17"/>
        <v>#VALUE!</v>
      </c>
      <c r="O92" s="10" t="e">
        <f t="shared" si="12"/>
        <v>#VALUE!</v>
      </c>
      <c r="P92" s="10" t="e">
        <f t="shared" si="16"/>
        <v>#VALUE!</v>
      </c>
      <c r="Q92" s="10" t="e">
        <f t="shared" si="13"/>
        <v>#VALUE!</v>
      </c>
      <c r="R92" s="10" t="e">
        <f>IF($I$7="Watt",IF(Q92=P92,#REF!,""),IF(Q92=P92,N92," "))</f>
        <v>#VALUE!</v>
      </c>
      <c r="S92" s="10" t="e">
        <f t="shared" si="14"/>
        <v>#VALUE!</v>
      </c>
      <c r="T92" s="10" t="str">
        <f t="shared" si="11"/>
        <v xml:space="preserve"> </v>
      </c>
      <c r="U92" s="10" t="str">
        <f>IF($I$7="Watt",IF(T92=MIN($T$7:$T$1012),#REF!,""),IF(T92=MIN($T$7:$T$1012),N92," "))</f>
        <v xml:space="preserve"> </v>
      </c>
      <c r="V92" s="10" t="str">
        <f t="shared" si="15"/>
        <v xml:space="preserve"> </v>
      </c>
      <c r="W92" s="10" t="str">
        <f>IF($I$7="Watt",IF(V92=MIN($V$7:$V$1012),#REF!,""),IF(V92=MIN($V$7:$V$1012),N92," "))</f>
        <v xml:space="preserve"> </v>
      </c>
    </row>
    <row r="93" spans="7:23">
      <c r="G93" s="50"/>
      <c r="H93" s="50"/>
      <c r="I93" s="50"/>
      <c r="J93" s="50"/>
      <c r="K93" s="50"/>
      <c r="L93" s="50"/>
      <c r="M93" s="50"/>
      <c r="N93" s="99" t="e">
        <f t="shared" si="17"/>
        <v>#VALUE!</v>
      </c>
      <c r="O93" s="10" t="e">
        <f t="shared" si="12"/>
        <v>#VALUE!</v>
      </c>
      <c r="P93" s="10" t="e">
        <f t="shared" si="16"/>
        <v>#VALUE!</v>
      </c>
      <c r="Q93" s="10" t="e">
        <f t="shared" si="13"/>
        <v>#VALUE!</v>
      </c>
      <c r="R93" s="10" t="e">
        <f>IF($I$7="Watt",IF(Q93=P93,#REF!,""),IF(Q93=P93,N93," "))</f>
        <v>#VALUE!</v>
      </c>
      <c r="S93" s="10" t="e">
        <f t="shared" si="14"/>
        <v>#VALUE!</v>
      </c>
      <c r="T93" s="10" t="str">
        <f t="shared" si="11"/>
        <v xml:space="preserve"> </v>
      </c>
      <c r="U93" s="10" t="str">
        <f>IF($I$7="Watt",IF(T93=MIN($T$7:$T$1012),#REF!,""),IF(T93=MIN($T$7:$T$1012),N93," "))</f>
        <v xml:space="preserve"> </v>
      </c>
      <c r="V93" s="10" t="str">
        <f t="shared" si="15"/>
        <v xml:space="preserve"> </v>
      </c>
      <c r="W93" s="10" t="str">
        <f>IF($I$7="Watt",IF(V93=MIN($V$7:$V$1012),#REF!,""),IF(V93=MIN($V$7:$V$1012),N93," "))</f>
        <v xml:space="preserve"> </v>
      </c>
    </row>
    <row r="94" spans="7:23">
      <c r="G94" s="9"/>
      <c r="H94" s="9"/>
      <c r="I94" s="9"/>
      <c r="J94" s="9"/>
      <c r="K94" s="9"/>
      <c r="L94" s="9"/>
      <c r="M94" s="9"/>
      <c r="N94" s="99" t="e">
        <f t="shared" si="17"/>
        <v>#VALUE!</v>
      </c>
      <c r="O94" s="10" t="e">
        <f t="shared" si="12"/>
        <v>#VALUE!</v>
      </c>
      <c r="P94" s="10" t="e">
        <f t="shared" si="16"/>
        <v>#VALUE!</v>
      </c>
      <c r="Q94" s="10" t="e">
        <f t="shared" si="13"/>
        <v>#VALUE!</v>
      </c>
      <c r="R94" s="10" t="e">
        <f>IF($I$7="Watt",IF(Q94=P94,#REF!,""),IF(Q94=P94,N94," "))</f>
        <v>#VALUE!</v>
      </c>
      <c r="S94" s="10" t="e">
        <f t="shared" si="14"/>
        <v>#VALUE!</v>
      </c>
      <c r="T94" s="10" t="str">
        <f t="shared" si="11"/>
        <v xml:space="preserve"> </v>
      </c>
      <c r="U94" s="10" t="str">
        <f>IF($I$7="Watt",IF(T94=MIN($T$7:$T$1012),#REF!,""),IF(T94=MIN($T$7:$T$1012),N94," "))</f>
        <v xml:space="preserve"> </v>
      </c>
      <c r="V94" s="10" t="str">
        <f t="shared" si="15"/>
        <v xml:space="preserve"> </v>
      </c>
      <c r="W94" s="10" t="str">
        <f>IF($I$7="Watt",IF(V94=MIN($V$7:$V$1012),#REF!,""),IF(V94=MIN($V$7:$V$1012),N94," "))</f>
        <v xml:space="preserve"> </v>
      </c>
    </row>
    <row r="95" spans="7:23">
      <c r="G95" s="9"/>
      <c r="H95" s="9"/>
      <c r="I95" s="9"/>
      <c r="J95" s="9"/>
      <c r="K95" s="9"/>
      <c r="L95" s="9"/>
      <c r="M95" s="9"/>
      <c r="N95" s="99" t="e">
        <f t="shared" si="17"/>
        <v>#VALUE!</v>
      </c>
      <c r="O95" s="10" t="e">
        <f t="shared" si="12"/>
        <v>#VALUE!</v>
      </c>
      <c r="P95" s="10" t="e">
        <f t="shared" si="16"/>
        <v>#VALUE!</v>
      </c>
      <c r="Q95" s="10" t="e">
        <f t="shared" si="13"/>
        <v>#VALUE!</v>
      </c>
      <c r="R95" s="10" t="e">
        <f>IF($I$7="Watt",IF(Q95=P95,#REF!,""),IF(Q95=P95,N95," "))</f>
        <v>#VALUE!</v>
      </c>
      <c r="S95" s="10" t="e">
        <f t="shared" si="14"/>
        <v>#VALUE!</v>
      </c>
      <c r="T95" s="10" t="str">
        <f t="shared" si="11"/>
        <v xml:space="preserve"> </v>
      </c>
      <c r="U95" s="10" t="str">
        <f>IF($I$7="Watt",IF(T95=MIN($T$7:$T$1012),#REF!,""),IF(T95=MIN($T$7:$T$1012),N95," "))</f>
        <v xml:space="preserve"> </v>
      </c>
      <c r="V95" s="10" t="str">
        <f t="shared" si="15"/>
        <v xml:space="preserve"> </v>
      </c>
      <c r="W95" s="10" t="str">
        <f>IF($I$7="Watt",IF(V95=MIN($V$7:$V$1012),#REF!,""),IF(V95=MIN($V$7:$V$1012),N95," "))</f>
        <v xml:space="preserve"> </v>
      </c>
    </row>
    <row r="96" spans="7:23">
      <c r="G96" s="9"/>
      <c r="H96" s="9"/>
      <c r="I96" s="9"/>
      <c r="J96" s="9"/>
      <c r="K96" s="9"/>
      <c r="L96" s="9"/>
      <c r="M96" s="9"/>
      <c r="N96" s="99" t="e">
        <f t="shared" si="17"/>
        <v>#VALUE!</v>
      </c>
      <c r="O96" s="10" t="e">
        <f t="shared" si="12"/>
        <v>#VALUE!</v>
      </c>
      <c r="P96" s="10" t="e">
        <f t="shared" si="16"/>
        <v>#VALUE!</v>
      </c>
      <c r="Q96" s="10" t="e">
        <f t="shared" si="13"/>
        <v>#VALUE!</v>
      </c>
      <c r="R96" s="10" t="e">
        <f>IF($I$7="Watt",IF(Q96=P96,#REF!,""),IF(Q96=P96,N96," "))</f>
        <v>#VALUE!</v>
      </c>
      <c r="S96" s="10" t="e">
        <f t="shared" si="14"/>
        <v>#VALUE!</v>
      </c>
      <c r="T96" s="10" t="str">
        <f t="shared" si="11"/>
        <v xml:space="preserve"> </v>
      </c>
      <c r="U96" s="10" t="str">
        <f>IF($I$7="Watt",IF(T96=MIN($T$7:$T$1012),#REF!,""),IF(T96=MIN($T$7:$T$1012),N96," "))</f>
        <v xml:space="preserve"> </v>
      </c>
      <c r="V96" s="10" t="str">
        <f t="shared" si="15"/>
        <v xml:space="preserve"> </v>
      </c>
      <c r="W96" s="10" t="str">
        <f>IF($I$7="Watt",IF(V96=MIN($V$7:$V$1012),#REF!,""),IF(V96=MIN($V$7:$V$1012),N96," "))</f>
        <v xml:space="preserve"> </v>
      </c>
    </row>
    <row r="97" spans="7:23">
      <c r="G97" s="9"/>
      <c r="H97" s="9"/>
      <c r="I97" s="9"/>
      <c r="J97" s="9"/>
      <c r="K97" s="9"/>
      <c r="L97" s="9"/>
      <c r="M97" s="9"/>
      <c r="N97" s="99" t="e">
        <f t="shared" si="17"/>
        <v>#VALUE!</v>
      </c>
      <c r="O97" s="10" t="e">
        <f t="shared" si="12"/>
        <v>#VALUE!</v>
      </c>
      <c r="P97" s="10" t="e">
        <f t="shared" si="16"/>
        <v>#VALUE!</v>
      </c>
      <c r="Q97" s="10" t="e">
        <f t="shared" si="13"/>
        <v>#VALUE!</v>
      </c>
      <c r="R97" s="10" t="e">
        <f>IF($I$7="Watt",IF(Q97=P97,#REF!,""),IF(Q97=P97,N97," "))</f>
        <v>#VALUE!</v>
      </c>
      <c r="S97" s="10" t="e">
        <f t="shared" si="14"/>
        <v>#VALUE!</v>
      </c>
      <c r="T97" s="10" t="str">
        <f t="shared" si="11"/>
        <v xml:space="preserve"> </v>
      </c>
      <c r="U97" s="10" t="str">
        <f>IF($I$7="Watt",IF(T97=MIN($T$7:$T$1012),#REF!,""),IF(T97=MIN($T$7:$T$1012),N97," "))</f>
        <v xml:space="preserve"> </v>
      </c>
      <c r="V97" s="10" t="str">
        <f t="shared" si="15"/>
        <v xml:space="preserve"> </v>
      </c>
      <c r="W97" s="10" t="str">
        <f>IF($I$7="Watt",IF(V97=MIN($V$7:$V$1012),#REF!,""),IF(V97=MIN($V$7:$V$1012),N97," "))</f>
        <v xml:space="preserve"> </v>
      </c>
    </row>
    <row r="98" spans="7:23">
      <c r="G98" s="9"/>
      <c r="H98" s="9"/>
      <c r="I98" s="9"/>
      <c r="J98" s="9"/>
      <c r="K98" s="9"/>
      <c r="L98" s="9"/>
      <c r="M98" s="9"/>
      <c r="N98" s="99" t="e">
        <f t="shared" si="17"/>
        <v>#VALUE!</v>
      </c>
      <c r="O98" s="10" t="e">
        <f t="shared" si="12"/>
        <v>#VALUE!</v>
      </c>
      <c r="P98" s="10" t="e">
        <f t="shared" si="16"/>
        <v>#VALUE!</v>
      </c>
      <c r="Q98" s="10" t="e">
        <f t="shared" si="13"/>
        <v>#VALUE!</v>
      </c>
      <c r="R98" s="10" t="e">
        <f>IF($I$7="Watt",IF(Q98=P98,#REF!,""),IF(Q98=P98,N98," "))</f>
        <v>#VALUE!</v>
      </c>
      <c r="S98" s="10" t="e">
        <f t="shared" si="14"/>
        <v>#VALUE!</v>
      </c>
      <c r="T98" s="10" t="str">
        <f t="shared" si="11"/>
        <v xml:space="preserve"> </v>
      </c>
      <c r="U98" s="10" t="str">
        <f>IF($I$7="Watt",IF(T98=MIN($T$7:$T$1012),#REF!,""),IF(T98=MIN($T$7:$T$1012),N98," "))</f>
        <v xml:space="preserve"> </v>
      </c>
      <c r="V98" s="10" t="str">
        <f t="shared" si="15"/>
        <v xml:space="preserve"> </v>
      </c>
      <c r="W98" s="10" t="str">
        <f>IF($I$7="Watt",IF(V98=MIN($V$7:$V$1012),#REF!,""),IF(V98=MIN($V$7:$V$1012),N98," "))</f>
        <v xml:space="preserve"> </v>
      </c>
    </row>
    <row r="99" spans="7:23">
      <c r="G99" s="9"/>
      <c r="H99" s="9"/>
      <c r="I99" s="9"/>
      <c r="J99" s="9"/>
      <c r="K99" s="9"/>
      <c r="L99" s="9"/>
      <c r="M99" s="9"/>
      <c r="N99" s="99" t="e">
        <f t="shared" si="17"/>
        <v>#VALUE!</v>
      </c>
      <c r="O99" s="10" t="e">
        <f t="shared" si="12"/>
        <v>#VALUE!</v>
      </c>
      <c r="P99" s="10" t="e">
        <f t="shared" si="16"/>
        <v>#VALUE!</v>
      </c>
      <c r="Q99" s="10" t="e">
        <f t="shared" si="13"/>
        <v>#VALUE!</v>
      </c>
      <c r="R99" s="10" t="e">
        <f>IF($I$7="Watt",IF(Q99=P99,#REF!,""),IF(Q99=P99,N99," "))</f>
        <v>#VALUE!</v>
      </c>
      <c r="S99" s="10" t="e">
        <f t="shared" si="14"/>
        <v>#VALUE!</v>
      </c>
      <c r="T99" s="10" t="str">
        <f t="shared" si="11"/>
        <v xml:space="preserve"> </v>
      </c>
      <c r="U99" s="10" t="str">
        <f>IF($I$7="Watt",IF(T99=MIN($T$7:$T$1012),#REF!,""),IF(T99=MIN($T$7:$T$1012),N99," "))</f>
        <v xml:space="preserve"> </v>
      </c>
      <c r="V99" s="10" t="str">
        <f t="shared" si="15"/>
        <v xml:space="preserve"> </v>
      </c>
      <c r="W99" s="10" t="str">
        <f>IF($I$7="Watt",IF(V99=MIN($V$7:$V$1012),#REF!,""),IF(V99=MIN($V$7:$V$1012),N99," "))</f>
        <v xml:space="preserve"> </v>
      </c>
    </row>
    <row r="100" spans="7:23">
      <c r="G100" s="9"/>
      <c r="H100" s="9"/>
      <c r="I100" s="9"/>
      <c r="J100" s="9"/>
      <c r="K100" s="9"/>
      <c r="L100" s="9"/>
      <c r="M100" s="9"/>
      <c r="N100" s="99" t="e">
        <f t="shared" si="17"/>
        <v>#VALUE!</v>
      </c>
      <c r="O100" s="10" t="e">
        <f t="shared" si="12"/>
        <v>#VALUE!</v>
      </c>
      <c r="P100" s="10" t="e">
        <f t="shared" si="16"/>
        <v>#VALUE!</v>
      </c>
      <c r="Q100" s="10" t="e">
        <f t="shared" si="13"/>
        <v>#VALUE!</v>
      </c>
      <c r="R100" s="10" t="e">
        <f>IF($I$7="Watt",IF(Q100=P100,#REF!,""),IF(Q100=P100,N100," "))</f>
        <v>#VALUE!</v>
      </c>
      <c r="S100" s="10" t="e">
        <f t="shared" si="14"/>
        <v>#VALUE!</v>
      </c>
      <c r="T100" s="10" t="str">
        <f t="shared" si="11"/>
        <v xml:space="preserve"> </v>
      </c>
      <c r="U100" s="10" t="str">
        <f>IF($I$7="Watt",IF(T100=MIN($T$7:$T$1012),#REF!,""),IF(T100=MIN($T$7:$T$1012),N100," "))</f>
        <v xml:space="preserve"> </v>
      </c>
      <c r="V100" s="10" t="str">
        <f t="shared" si="15"/>
        <v xml:space="preserve"> </v>
      </c>
      <c r="W100" s="10" t="str">
        <f>IF($I$7="Watt",IF(V100=MIN($V$7:$V$1012),#REF!,""),IF(V100=MIN($V$7:$V$1012),N100," "))</f>
        <v xml:space="preserve"> </v>
      </c>
    </row>
    <row r="101" spans="7:23">
      <c r="G101" s="9"/>
      <c r="H101" s="9"/>
      <c r="I101" s="9"/>
      <c r="J101" s="9"/>
      <c r="K101" s="9"/>
      <c r="L101" s="9"/>
      <c r="M101" s="9"/>
      <c r="N101" s="99" t="e">
        <f t="shared" si="17"/>
        <v>#VALUE!</v>
      </c>
      <c r="O101" s="10" t="e">
        <f t="shared" si="12"/>
        <v>#VALUE!</v>
      </c>
      <c r="P101" s="10" t="e">
        <f t="shared" si="16"/>
        <v>#VALUE!</v>
      </c>
      <c r="Q101" s="10" t="e">
        <f t="shared" si="13"/>
        <v>#VALUE!</v>
      </c>
      <c r="R101" s="10" t="e">
        <f>IF($I$7="Watt",IF(Q101=P101,#REF!,""),IF(Q101=P101,N101," "))</f>
        <v>#VALUE!</v>
      </c>
      <c r="S101" s="10" t="e">
        <f t="shared" si="14"/>
        <v>#VALUE!</v>
      </c>
      <c r="T101" s="10" t="str">
        <f t="shared" si="11"/>
        <v xml:space="preserve"> </v>
      </c>
      <c r="U101" s="10" t="str">
        <f>IF($I$7="Watt",IF(T101=MIN($T$7:$T$1012),#REF!,""),IF(T101=MIN($T$7:$T$1012),N101," "))</f>
        <v xml:space="preserve"> </v>
      </c>
      <c r="V101" s="10" t="str">
        <f t="shared" si="15"/>
        <v xml:space="preserve"> </v>
      </c>
      <c r="W101" s="10" t="str">
        <f>IF($I$7="Watt",IF(V101=MIN($V$7:$V$1012),#REF!,""),IF(V101=MIN($V$7:$V$1012),N101," "))</f>
        <v xml:space="preserve"> </v>
      </c>
    </row>
    <row r="102" spans="7:23">
      <c r="G102" s="9"/>
      <c r="H102" s="9"/>
      <c r="I102" s="9"/>
      <c r="J102" s="9"/>
      <c r="K102" s="9"/>
      <c r="L102" s="9"/>
      <c r="M102" s="9"/>
      <c r="N102" s="99" t="e">
        <f t="shared" si="17"/>
        <v>#VALUE!</v>
      </c>
      <c r="O102" s="10" t="e">
        <f t="shared" si="12"/>
        <v>#VALUE!</v>
      </c>
      <c r="P102" s="10" t="e">
        <f t="shared" si="16"/>
        <v>#VALUE!</v>
      </c>
      <c r="Q102" s="10" t="e">
        <f t="shared" si="13"/>
        <v>#VALUE!</v>
      </c>
      <c r="R102" s="10" t="e">
        <f>IF($I$7="Watt",IF(Q102=P102,#REF!,""),IF(Q102=P102,N102," "))</f>
        <v>#VALUE!</v>
      </c>
      <c r="S102" s="10" t="e">
        <f t="shared" si="14"/>
        <v>#VALUE!</v>
      </c>
      <c r="T102" s="10" t="str">
        <f t="shared" si="11"/>
        <v xml:space="preserve"> </v>
      </c>
      <c r="U102" s="10" t="str">
        <f>IF($I$7="Watt",IF(T102=MIN($T$7:$T$1012),#REF!,""),IF(T102=MIN($T$7:$T$1012),N102," "))</f>
        <v xml:space="preserve"> </v>
      </c>
      <c r="V102" s="10" t="str">
        <f t="shared" si="15"/>
        <v xml:space="preserve"> </v>
      </c>
      <c r="W102" s="10" t="str">
        <f>IF($I$7="Watt",IF(V102=MIN($V$7:$V$1012),#REF!,""),IF(V102=MIN($V$7:$V$1012),N102," "))</f>
        <v xml:space="preserve"> </v>
      </c>
    </row>
    <row r="103" spans="7:23">
      <c r="G103" s="9"/>
      <c r="H103" s="9"/>
      <c r="I103" s="9"/>
      <c r="J103" s="9"/>
      <c r="K103" s="9"/>
      <c r="L103" s="9"/>
      <c r="M103" s="9"/>
      <c r="N103" s="99" t="e">
        <f t="shared" si="17"/>
        <v>#VALUE!</v>
      </c>
      <c r="O103" s="10" t="e">
        <f t="shared" si="12"/>
        <v>#VALUE!</v>
      </c>
      <c r="P103" s="10" t="e">
        <f t="shared" si="16"/>
        <v>#VALUE!</v>
      </c>
      <c r="Q103" s="10" t="e">
        <f t="shared" si="13"/>
        <v>#VALUE!</v>
      </c>
      <c r="R103" s="10" t="e">
        <f>IF($I$7="Watt",IF(Q103=P103,#REF!,""),IF(Q103=P103,N103," "))</f>
        <v>#VALUE!</v>
      </c>
      <c r="S103" s="10" t="e">
        <f t="shared" si="14"/>
        <v>#VALUE!</v>
      </c>
      <c r="T103" s="10" t="str">
        <f t="shared" si="11"/>
        <v xml:space="preserve"> </v>
      </c>
      <c r="U103" s="10" t="str">
        <f>IF($I$7="Watt",IF(T103=MIN($T$7:$T$1012),#REF!,""),IF(T103=MIN($T$7:$T$1012),N103," "))</f>
        <v xml:space="preserve"> </v>
      </c>
      <c r="V103" s="10" t="str">
        <f t="shared" si="15"/>
        <v xml:space="preserve"> </v>
      </c>
      <c r="W103" s="10" t="str">
        <f>IF($I$7="Watt",IF(V103=MIN($V$7:$V$1012),#REF!,""),IF(V103=MIN($V$7:$V$1012),N103," "))</f>
        <v xml:space="preserve"> </v>
      </c>
    </row>
    <row r="104" spans="7:23">
      <c r="G104" s="9"/>
      <c r="H104" s="9"/>
      <c r="I104" s="9"/>
      <c r="J104" s="9"/>
      <c r="K104" s="9"/>
      <c r="L104" s="9"/>
      <c r="M104" s="9"/>
      <c r="N104" s="99" t="e">
        <f t="shared" si="17"/>
        <v>#VALUE!</v>
      </c>
      <c r="O104" s="10" t="e">
        <f t="shared" si="12"/>
        <v>#VALUE!</v>
      </c>
      <c r="P104" s="10" t="e">
        <f t="shared" si="16"/>
        <v>#VALUE!</v>
      </c>
      <c r="Q104" s="10" t="e">
        <f t="shared" si="13"/>
        <v>#VALUE!</v>
      </c>
      <c r="R104" s="10" t="e">
        <f>IF($I$7="Watt",IF(Q104=P104,#REF!,""),IF(Q104=P104,N104," "))</f>
        <v>#VALUE!</v>
      </c>
      <c r="S104" s="10" t="e">
        <f t="shared" si="14"/>
        <v>#VALUE!</v>
      </c>
      <c r="T104" s="10" t="str">
        <f t="shared" si="11"/>
        <v xml:space="preserve"> </v>
      </c>
      <c r="U104" s="10" t="str">
        <f>IF($I$7="Watt",IF(T104=MIN($T$7:$T$1012),#REF!,""),IF(T104=MIN($T$7:$T$1012),N104," "))</f>
        <v xml:space="preserve"> </v>
      </c>
      <c r="V104" s="10" t="str">
        <f t="shared" si="15"/>
        <v xml:space="preserve"> </v>
      </c>
      <c r="W104" s="10" t="str">
        <f>IF($I$7="Watt",IF(V104=MIN($V$7:$V$1012),#REF!,""),IF(V104=MIN($V$7:$V$1012),N104," "))</f>
        <v xml:space="preserve"> </v>
      </c>
    </row>
    <row r="105" spans="7:23">
      <c r="G105" s="9"/>
      <c r="H105" s="9"/>
      <c r="I105" s="9"/>
      <c r="J105" s="9"/>
      <c r="K105" s="9"/>
      <c r="L105" s="9"/>
      <c r="M105" s="9"/>
      <c r="N105" s="99" t="e">
        <f t="shared" si="17"/>
        <v>#VALUE!</v>
      </c>
      <c r="O105" s="10" t="e">
        <f t="shared" si="12"/>
        <v>#VALUE!</v>
      </c>
      <c r="P105" s="10" t="e">
        <f t="shared" si="16"/>
        <v>#VALUE!</v>
      </c>
      <c r="Q105" s="10" t="e">
        <f t="shared" si="13"/>
        <v>#VALUE!</v>
      </c>
      <c r="R105" s="10" t="e">
        <f>IF($I$7="Watt",IF(Q105=P105,#REF!,""),IF(Q105=P105,N105," "))</f>
        <v>#VALUE!</v>
      </c>
      <c r="S105" s="10" t="e">
        <f t="shared" si="14"/>
        <v>#VALUE!</v>
      </c>
      <c r="T105" s="10" t="str">
        <f t="shared" si="11"/>
        <v xml:space="preserve"> </v>
      </c>
      <c r="U105" s="10" t="str">
        <f>IF($I$7="Watt",IF(T105=MIN($T$7:$T$1012),#REF!,""),IF(T105=MIN($T$7:$T$1012),N105," "))</f>
        <v xml:space="preserve"> </v>
      </c>
      <c r="V105" s="10" t="str">
        <f t="shared" si="15"/>
        <v xml:space="preserve"> </v>
      </c>
      <c r="W105" s="10" t="str">
        <f>IF($I$7="Watt",IF(V105=MIN($V$7:$V$1012),#REF!,""),IF(V105=MIN($V$7:$V$1012),N105," "))</f>
        <v xml:space="preserve"> </v>
      </c>
    </row>
    <row r="106" spans="7:23">
      <c r="G106" s="9"/>
      <c r="H106" s="9"/>
      <c r="I106" s="9"/>
      <c r="J106" s="9"/>
      <c r="K106" s="9"/>
      <c r="L106" s="9"/>
      <c r="M106" s="9"/>
      <c r="N106" s="99" t="e">
        <f t="shared" si="17"/>
        <v>#VALUE!</v>
      </c>
      <c r="O106" s="10" t="e">
        <f t="shared" si="12"/>
        <v>#VALUE!</v>
      </c>
      <c r="P106" s="10" t="e">
        <f t="shared" si="16"/>
        <v>#VALUE!</v>
      </c>
      <c r="Q106" s="10" t="e">
        <f t="shared" si="13"/>
        <v>#VALUE!</v>
      </c>
      <c r="R106" s="10" t="e">
        <f>IF($I$7="Watt",IF(Q106=P106,#REF!,""),IF(Q106=P106,N106," "))</f>
        <v>#VALUE!</v>
      </c>
      <c r="S106" s="10" t="e">
        <f t="shared" si="14"/>
        <v>#VALUE!</v>
      </c>
      <c r="T106" s="10" t="str">
        <f t="shared" si="11"/>
        <v xml:space="preserve"> </v>
      </c>
      <c r="U106" s="10" t="str">
        <f>IF($I$7="Watt",IF(T106=MIN($T$7:$T$1012),#REF!,""),IF(T106=MIN($T$7:$T$1012),N106," "))</f>
        <v xml:space="preserve"> </v>
      </c>
      <c r="V106" s="10" t="str">
        <f t="shared" si="15"/>
        <v xml:space="preserve"> </v>
      </c>
      <c r="W106" s="10" t="str">
        <f>IF($I$7="Watt",IF(V106=MIN($V$7:$V$1012),#REF!,""),IF(V106=MIN($V$7:$V$1012),N106," "))</f>
        <v xml:space="preserve"> </v>
      </c>
    </row>
    <row r="107" spans="7:23">
      <c r="G107" s="9"/>
      <c r="H107" s="9"/>
      <c r="I107" s="9"/>
      <c r="J107" s="9"/>
      <c r="K107" s="9"/>
      <c r="L107" s="9"/>
      <c r="M107" s="9"/>
      <c r="N107" s="99" t="e">
        <f t="shared" si="17"/>
        <v>#VALUE!</v>
      </c>
      <c r="O107" s="10" t="e">
        <f t="shared" si="12"/>
        <v>#VALUE!</v>
      </c>
      <c r="P107" s="10" t="e">
        <f t="shared" si="16"/>
        <v>#VALUE!</v>
      </c>
      <c r="Q107" s="10" t="e">
        <f t="shared" si="13"/>
        <v>#VALUE!</v>
      </c>
      <c r="R107" s="10" t="e">
        <f>IF($I$7="Watt",IF(Q107=P107,#REF!,""),IF(Q107=P107,N107," "))</f>
        <v>#VALUE!</v>
      </c>
      <c r="S107" s="10" t="e">
        <f t="shared" si="14"/>
        <v>#VALUE!</v>
      </c>
      <c r="T107" s="10" t="str">
        <f t="shared" si="11"/>
        <v xml:space="preserve"> </v>
      </c>
      <c r="U107" s="10" t="str">
        <f>IF($I$7="Watt",IF(T107=MIN($T$7:$T$1012),#REF!,""),IF(T107=MIN($T$7:$T$1012),N107," "))</f>
        <v xml:space="preserve"> </v>
      </c>
      <c r="V107" s="10" t="str">
        <f t="shared" si="15"/>
        <v xml:space="preserve"> </v>
      </c>
      <c r="W107" s="10" t="str">
        <f>IF($I$7="Watt",IF(V107=MIN($V$7:$V$1012),#REF!,""),IF(V107=MIN($V$7:$V$1012),N107," "))</f>
        <v xml:space="preserve"> </v>
      </c>
    </row>
    <row r="108" spans="7:23">
      <c r="G108" s="9"/>
      <c r="H108" s="9"/>
      <c r="I108" s="9"/>
      <c r="J108" s="9"/>
      <c r="K108" s="9"/>
      <c r="L108" s="9"/>
      <c r="M108" s="9"/>
      <c r="N108" s="99" t="e">
        <f t="shared" si="17"/>
        <v>#VALUE!</v>
      </c>
      <c r="O108" s="10" t="e">
        <f t="shared" si="12"/>
        <v>#VALUE!</v>
      </c>
      <c r="P108" s="10" t="e">
        <f t="shared" si="16"/>
        <v>#VALUE!</v>
      </c>
      <c r="Q108" s="10" t="e">
        <f t="shared" si="13"/>
        <v>#VALUE!</v>
      </c>
      <c r="R108" s="10" t="e">
        <f>IF($I$7="Watt",IF(Q108=P108,#REF!,""),IF(Q108=P108,N108," "))</f>
        <v>#VALUE!</v>
      </c>
      <c r="S108" s="10" t="e">
        <f t="shared" si="14"/>
        <v>#VALUE!</v>
      </c>
      <c r="T108" s="10" t="str">
        <f t="shared" si="11"/>
        <v xml:space="preserve"> </v>
      </c>
      <c r="U108" s="10" t="str">
        <f>IF($I$7="Watt",IF(T108=MIN($T$7:$T$1012),#REF!,""),IF(T108=MIN($T$7:$T$1012),N108," "))</f>
        <v xml:space="preserve"> </v>
      </c>
      <c r="V108" s="10" t="str">
        <f t="shared" si="15"/>
        <v xml:space="preserve"> </v>
      </c>
      <c r="W108" s="10" t="str">
        <f>IF($I$7="Watt",IF(V108=MIN($V$7:$V$1012),#REF!,""),IF(V108=MIN($V$7:$V$1012),N108," "))</f>
        <v xml:space="preserve"> </v>
      </c>
    </row>
    <row r="109" spans="7:23">
      <c r="G109" s="9"/>
      <c r="H109" s="9"/>
      <c r="I109" s="9"/>
      <c r="J109" s="9"/>
      <c r="K109" s="9"/>
      <c r="L109" s="9"/>
      <c r="M109" s="9"/>
      <c r="N109" s="99" t="e">
        <f t="shared" si="17"/>
        <v>#VALUE!</v>
      </c>
      <c r="O109" s="10" t="e">
        <f t="shared" si="12"/>
        <v>#VALUE!</v>
      </c>
      <c r="P109" s="10" t="e">
        <f t="shared" si="16"/>
        <v>#VALUE!</v>
      </c>
      <c r="Q109" s="10" t="e">
        <f t="shared" si="13"/>
        <v>#VALUE!</v>
      </c>
      <c r="R109" s="10" t="e">
        <f>IF($I$7="Watt",IF(Q109=P109,#REF!,""),IF(Q109=P109,N109," "))</f>
        <v>#VALUE!</v>
      </c>
      <c r="S109" s="10" t="e">
        <f t="shared" si="14"/>
        <v>#VALUE!</v>
      </c>
      <c r="T109" s="10" t="str">
        <f t="shared" si="11"/>
        <v xml:space="preserve"> </v>
      </c>
      <c r="U109" s="10" t="str">
        <f>IF($I$7="Watt",IF(T109=MIN($T$7:$T$1012),#REF!,""),IF(T109=MIN($T$7:$T$1012),N109," "))</f>
        <v xml:space="preserve"> </v>
      </c>
      <c r="V109" s="10" t="str">
        <f t="shared" si="15"/>
        <v xml:space="preserve"> </v>
      </c>
      <c r="W109" s="10" t="str">
        <f>IF($I$7="Watt",IF(V109=MIN($V$7:$V$1012),#REF!,""),IF(V109=MIN($V$7:$V$1012),N109," "))</f>
        <v xml:space="preserve"> </v>
      </c>
    </row>
    <row r="110" spans="7:23">
      <c r="G110" s="9"/>
      <c r="H110" s="9"/>
      <c r="I110" s="9"/>
      <c r="J110" s="9"/>
      <c r="K110" s="9"/>
      <c r="L110" s="9"/>
      <c r="M110" s="9"/>
      <c r="N110" s="99" t="e">
        <f t="shared" si="17"/>
        <v>#VALUE!</v>
      </c>
      <c r="O110" s="10" t="e">
        <f t="shared" si="12"/>
        <v>#VALUE!</v>
      </c>
      <c r="P110" s="10" t="e">
        <f t="shared" si="16"/>
        <v>#VALUE!</v>
      </c>
      <c r="Q110" s="10" t="e">
        <f t="shared" si="13"/>
        <v>#VALUE!</v>
      </c>
      <c r="R110" s="10" t="e">
        <f>IF($I$7="Watt",IF(Q110=P110,#REF!,""),IF(Q110=P110,N110," "))</f>
        <v>#VALUE!</v>
      </c>
      <c r="S110" s="10" t="e">
        <f t="shared" si="14"/>
        <v>#VALUE!</v>
      </c>
      <c r="T110" s="10" t="str">
        <f t="shared" si="11"/>
        <v xml:space="preserve"> </v>
      </c>
      <c r="U110" s="10" t="str">
        <f>IF($I$7="Watt",IF(T110=MIN($T$7:$T$1012),#REF!,""),IF(T110=MIN($T$7:$T$1012),N110," "))</f>
        <v xml:space="preserve"> </v>
      </c>
      <c r="V110" s="10" t="str">
        <f t="shared" si="15"/>
        <v xml:space="preserve"> </v>
      </c>
      <c r="W110" s="10" t="str">
        <f>IF($I$7="Watt",IF(V110=MIN($V$7:$V$1012),#REF!,""),IF(V110=MIN($V$7:$V$1012),N110," "))</f>
        <v xml:space="preserve"> </v>
      </c>
    </row>
    <row r="111" spans="7:23">
      <c r="G111" s="9"/>
      <c r="H111" s="9"/>
      <c r="I111" s="9"/>
      <c r="J111" s="9"/>
      <c r="K111" s="9"/>
      <c r="L111" s="9"/>
      <c r="M111" s="9"/>
      <c r="N111" s="99" t="e">
        <f t="shared" si="17"/>
        <v>#VALUE!</v>
      </c>
      <c r="O111" s="10" t="e">
        <f t="shared" si="12"/>
        <v>#VALUE!</v>
      </c>
      <c r="P111" s="10" t="e">
        <f t="shared" si="16"/>
        <v>#VALUE!</v>
      </c>
      <c r="Q111" s="10" t="e">
        <f t="shared" si="13"/>
        <v>#VALUE!</v>
      </c>
      <c r="R111" s="10" t="e">
        <f>IF($I$7="Watt",IF(Q111=P111,#REF!,""),IF(Q111=P111,N111," "))</f>
        <v>#VALUE!</v>
      </c>
      <c r="S111" s="10" t="e">
        <f t="shared" si="14"/>
        <v>#VALUE!</v>
      </c>
      <c r="T111" s="10" t="str">
        <f t="shared" si="11"/>
        <v xml:space="preserve"> </v>
      </c>
      <c r="U111" s="10" t="str">
        <f>IF($I$7="Watt",IF(T111=MIN($T$7:$T$1012),#REF!,""),IF(T111=MIN($T$7:$T$1012),N111," "))</f>
        <v xml:space="preserve"> </v>
      </c>
      <c r="V111" s="10" t="str">
        <f t="shared" si="15"/>
        <v xml:space="preserve"> </v>
      </c>
      <c r="W111" s="10" t="str">
        <f>IF($I$7="Watt",IF(V111=MIN($V$7:$V$1012),#REF!,""),IF(V111=MIN($V$7:$V$1012),N111," "))</f>
        <v xml:space="preserve"> </v>
      </c>
    </row>
    <row r="112" spans="7:23">
      <c r="G112" s="9"/>
      <c r="H112" s="9"/>
      <c r="I112" s="9"/>
      <c r="J112" s="9"/>
      <c r="K112" s="9"/>
      <c r="L112" s="9"/>
      <c r="M112" s="9"/>
      <c r="N112" s="99" t="e">
        <f t="shared" si="17"/>
        <v>#VALUE!</v>
      </c>
      <c r="O112" s="10" t="e">
        <f t="shared" si="12"/>
        <v>#VALUE!</v>
      </c>
      <c r="P112" s="10" t="e">
        <f t="shared" si="16"/>
        <v>#VALUE!</v>
      </c>
      <c r="Q112" s="10" t="e">
        <f t="shared" si="13"/>
        <v>#VALUE!</v>
      </c>
      <c r="R112" s="10" t="e">
        <f>IF($I$7="Watt",IF(Q112=P112,#REF!,""),IF(Q112=P112,N112," "))</f>
        <v>#VALUE!</v>
      </c>
      <c r="S112" s="10" t="e">
        <f t="shared" si="14"/>
        <v>#VALUE!</v>
      </c>
      <c r="T112" s="10" t="str">
        <f t="shared" si="11"/>
        <v xml:space="preserve"> </v>
      </c>
      <c r="U112" s="10" t="str">
        <f>IF($I$7="Watt",IF(T112=MIN($T$7:$T$1012),#REF!,""),IF(T112=MIN($T$7:$T$1012),N112," "))</f>
        <v xml:space="preserve"> </v>
      </c>
      <c r="V112" s="10" t="str">
        <f t="shared" si="15"/>
        <v xml:space="preserve"> </v>
      </c>
      <c r="W112" s="10" t="str">
        <f>IF($I$7="Watt",IF(V112=MIN($V$7:$V$1012),#REF!,""),IF(V112=MIN($V$7:$V$1012),N112," "))</f>
        <v xml:space="preserve"> </v>
      </c>
    </row>
    <row r="113" spans="7:23">
      <c r="G113" s="9"/>
      <c r="H113" s="9"/>
      <c r="I113" s="9"/>
      <c r="J113" s="9"/>
      <c r="K113" s="9"/>
      <c r="L113" s="9"/>
      <c r="M113" s="9"/>
      <c r="N113" s="99" t="e">
        <f t="shared" si="17"/>
        <v>#VALUE!</v>
      </c>
      <c r="O113" s="10" t="e">
        <f t="shared" si="12"/>
        <v>#VALUE!</v>
      </c>
      <c r="P113" s="10" t="e">
        <f t="shared" si="16"/>
        <v>#VALUE!</v>
      </c>
      <c r="Q113" s="10" t="e">
        <f t="shared" si="13"/>
        <v>#VALUE!</v>
      </c>
      <c r="R113" s="10" t="e">
        <f>IF($I$7="Watt",IF(Q113=P113,#REF!,""),IF(Q113=P113,N113," "))</f>
        <v>#VALUE!</v>
      </c>
      <c r="S113" s="10" t="e">
        <f t="shared" si="14"/>
        <v>#VALUE!</v>
      </c>
      <c r="T113" s="10" t="str">
        <f t="shared" ref="T113:T176" si="18">IF(ISNUMBER(O113),IF(O113-2&lt;0,(O113-2)*-1,O113-2)," ")</f>
        <v xml:space="preserve"> </v>
      </c>
      <c r="U113" s="10" t="str">
        <f>IF($I$7="Watt",IF(T113=MIN($T$7:$T$1012),#REF!,""),IF(T113=MIN($T$7:$T$1012),N113," "))</f>
        <v xml:space="preserve"> </v>
      </c>
      <c r="V113" s="10" t="str">
        <f t="shared" si="15"/>
        <v xml:space="preserve"> </v>
      </c>
      <c r="W113" s="10" t="str">
        <f>IF($I$7="Watt",IF(V113=MIN($V$7:$V$1012),#REF!,""),IF(V113=MIN($V$7:$V$1012),N113," "))</f>
        <v xml:space="preserve"> </v>
      </c>
    </row>
    <row r="114" spans="7:23">
      <c r="G114" s="9"/>
      <c r="H114" s="9"/>
      <c r="I114" s="9"/>
      <c r="J114" s="9"/>
      <c r="K114" s="9"/>
      <c r="L114" s="9"/>
      <c r="M114" s="9"/>
      <c r="N114" s="99" t="e">
        <f t="shared" si="17"/>
        <v>#VALUE!</v>
      </c>
      <c r="O114" s="10" t="e">
        <f t="shared" si="12"/>
        <v>#VALUE!</v>
      </c>
      <c r="P114" s="10" t="e">
        <f t="shared" si="16"/>
        <v>#VALUE!</v>
      </c>
      <c r="Q114" s="10" t="e">
        <f t="shared" si="13"/>
        <v>#VALUE!</v>
      </c>
      <c r="R114" s="10" t="e">
        <f>IF($I$7="Watt",IF(Q114=P114,#REF!,""),IF(Q114=P114,N114," "))</f>
        <v>#VALUE!</v>
      </c>
      <c r="S114" s="10" t="e">
        <f t="shared" si="14"/>
        <v>#VALUE!</v>
      </c>
      <c r="T114" s="10" t="str">
        <f t="shared" si="18"/>
        <v xml:space="preserve"> </v>
      </c>
      <c r="U114" s="10" t="str">
        <f>IF($I$7="Watt",IF(T114=MIN($T$7:$T$1012),#REF!,""),IF(T114=MIN($T$7:$T$1012),N114," "))</f>
        <v xml:space="preserve"> </v>
      </c>
      <c r="V114" s="10" t="str">
        <f t="shared" si="15"/>
        <v xml:space="preserve"> </v>
      </c>
      <c r="W114" s="10" t="str">
        <f>IF($I$7="Watt",IF(V114=MIN($V$7:$V$1012),#REF!,""),IF(V114=MIN($V$7:$V$1012),N114," "))</f>
        <v xml:space="preserve"> </v>
      </c>
    </row>
    <row r="115" spans="7:23">
      <c r="G115" s="9"/>
      <c r="H115" s="9"/>
      <c r="I115" s="9"/>
      <c r="J115" s="9"/>
      <c r="K115" s="9"/>
      <c r="L115" s="9"/>
      <c r="M115" s="9"/>
      <c r="N115" s="99" t="e">
        <f t="shared" si="17"/>
        <v>#VALUE!</v>
      </c>
      <c r="O115" s="10" t="e">
        <f t="shared" si="12"/>
        <v>#VALUE!</v>
      </c>
      <c r="P115" s="10" t="e">
        <f t="shared" si="16"/>
        <v>#VALUE!</v>
      </c>
      <c r="Q115" s="10" t="e">
        <f t="shared" si="13"/>
        <v>#VALUE!</v>
      </c>
      <c r="R115" s="10" t="e">
        <f>IF($I$7="Watt",IF(Q115=P115,#REF!,""),IF(Q115=P115,N115," "))</f>
        <v>#VALUE!</v>
      </c>
      <c r="S115" s="10" t="e">
        <f t="shared" si="14"/>
        <v>#VALUE!</v>
      </c>
      <c r="T115" s="10" t="str">
        <f t="shared" si="18"/>
        <v xml:space="preserve"> </v>
      </c>
      <c r="U115" s="10" t="str">
        <f>IF($I$7="Watt",IF(T115=MIN($T$7:$T$1012),#REF!,""),IF(T115=MIN($T$7:$T$1012),N115," "))</f>
        <v xml:space="preserve"> </v>
      </c>
      <c r="V115" s="10" t="str">
        <f t="shared" si="15"/>
        <v xml:space="preserve"> </v>
      </c>
      <c r="W115" s="10" t="str">
        <f>IF($I$7="Watt",IF(V115=MIN($V$7:$V$1012),#REF!,""),IF(V115=MIN($V$7:$V$1012),N115," "))</f>
        <v xml:space="preserve"> </v>
      </c>
    </row>
    <row r="116" spans="7:23">
      <c r="G116" s="9"/>
      <c r="H116" s="9"/>
      <c r="I116" s="9"/>
      <c r="J116" s="9"/>
      <c r="K116" s="9"/>
      <c r="L116" s="9"/>
      <c r="M116" s="9"/>
      <c r="N116" s="99" t="e">
        <f t="shared" si="17"/>
        <v>#VALUE!</v>
      </c>
      <c r="O116" s="10" t="e">
        <f t="shared" si="12"/>
        <v>#VALUE!</v>
      </c>
      <c r="P116" s="10" t="e">
        <f t="shared" si="16"/>
        <v>#VALUE!</v>
      </c>
      <c r="Q116" s="10" t="e">
        <f t="shared" si="13"/>
        <v>#VALUE!</v>
      </c>
      <c r="R116" s="10" t="e">
        <f>IF($I$7="Watt",IF(Q116=P116,#REF!,""),IF(Q116=P116,N116," "))</f>
        <v>#VALUE!</v>
      </c>
      <c r="S116" s="10" t="e">
        <f t="shared" si="14"/>
        <v>#VALUE!</v>
      </c>
      <c r="T116" s="10" t="str">
        <f t="shared" si="18"/>
        <v xml:space="preserve"> </v>
      </c>
      <c r="U116" s="10" t="str">
        <f>IF($I$7="Watt",IF(T116=MIN($T$7:$T$1012),#REF!,""),IF(T116=MIN($T$7:$T$1012),N116," "))</f>
        <v xml:space="preserve"> </v>
      </c>
      <c r="V116" s="10" t="str">
        <f t="shared" si="15"/>
        <v xml:space="preserve"> </v>
      </c>
      <c r="W116" s="10" t="str">
        <f>IF($I$7="Watt",IF(V116=MIN($V$7:$V$1012),#REF!,""),IF(V116=MIN($V$7:$V$1012),N116," "))</f>
        <v xml:space="preserve"> </v>
      </c>
    </row>
    <row r="117" spans="7:23">
      <c r="G117" s="9"/>
      <c r="H117" s="9"/>
      <c r="I117" s="9"/>
      <c r="J117" s="9"/>
      <c r="K117" s="9"/>
      <c r="L117" s="9"/>
      <c r="M117" s="9"/>
      <c r="N117" s="99" t="e">
        <f t="shared" si="17"/>
        <v>#VALUE!</v>
      </c>
      <c r="O117" s="10" t="e">
        <f t="shared" si="12"/>
        <v>#VALUE!</v>
      </c>
      <c r="P117" s="10" t="e">
        <f t="shared" si="16"/>
        <v>#VALUE!</v>
      </c>
      <c r="Q117" s="10" t="e">
        <f t="shared" si="13"/>
        <v>#VALUE!</v>
      </c>
      <c r="R117" s="10" t="e">
        <f>IF($I$7="Watt",IF(Q117=P117,#REF!,""),IF(Q117=P117,N117," "))</f>
        <v>#VALUE!</v>
      </c>
      <c r="S117" s="10" t="e">
        <f t="shared" si="14"/>
        <v>#VALUE!</v>
      </c>
      <c r="T117" s="10" t="str">
        <f t="shared" si="18"/>
        <v xml:space="preserve"> </v>
      </c>
      <c r="U117" s="10" t="str">
        <f>IF($I$7="Watt",IF(T117=MIN($T$7:$T$1012),#REF!,""),IF(T117=MIN($T$7:$T$1012),N117," "))</f>
        <v xml:space="preserve"> </v>
      </c>
      <c r="V117" s="10" t="str">
        <f t="shared" si="15"/>
        <v xml:space="preserve"> </v>
      </c>
      <c r="W117" s="10" t="str">
        <f>IF($I$7="Watt",IF(V117=MIN($V$7:$V$1012),#REF!,""),IF(V117=MIN($V$7:$V$1012),N117," "))</f>
        <v xml:space="preserve"> </v>
      </c>
    </row>
    <row r="118" spans="7:23">
      <c r="G118" s="9"/>
      <c r="H118" s="9"/>
      <c r="I118" s="9"/>
      <c r="J118" s="9"/>
      <c r="K118" s="9"/>
      <c r="L118" s="9"/>
      <c r="M118" s="9"/>
      <c r="N118" s="99" t="e">
        <f t="shared" si="17"/>
        <v>#VALUE!</v>
      </c>
      <c r="O118" s="10" t="e">
        <f t="shared" si="12"/>
        <v>#VALUE!</v>
      </c>
      <c r="P118" s="10" t="e">
        <f t="shared" si="16"/>
        <v>#VALUE!</v>
      </c>
      <c r="Q118" s="10" t="e">
        <f t="shared" si="13"/>
        <v>#VALUE!</v>
      </c>
      <c r="R118" s="10" t="e">
        <f>IF($I$7="Watt",IF(Q118=P118,#REF!,""),IF(Q118=P118,N118," "))</f>
        <v>#VALUE!</v>
      </c>
      <c r="S118" s="10" t="e">
        <f t="shared" si="14"/>
        <v>#VALUE!</v>
      </c>
      <c r="T118" s="10" t="str">
        <f t="shared" si="18"/>
        <v xml:space="preserve"> </v>
      </c>
      <c r="U118" s="10" t="str">
        <f>IF($I$7="Watt",IF(T118=MIN($T$7:$T$1012),#REF!,""),IF(T118=MIN($T$7:$T$1012),N118," "))</f>
        <v xml:space="preserve"> </v>
      </c>
      <c r="V118" s="10" t="str">
        <f t="shared" si="15"/>
        <v xml:space="preserve"> </v>
      </c>
      <c r="W118" s="10" t="str">
        <f>IF($I$7="Watt",IF(V118=MIN($V$7:$V$1012),#REF!,""),IF(V118=MIN($V$7:$V$1012),N118," "))</f>
        <v xml:space="preserve"> </v>
      </c>
    </row>
    <row r="119" spans="7:23">
      <c r="G119" s="9"/>
      <c r="H119" s="9"/>
      <c r="I119" s="9"/>
      <c r="J119" s="9"/>
      <c r="K119" s="9"/>
      <c r="L119" s="9"/>
      <c r="M119" s="9"/>
      <c r="N119" s="99" t="e">
        <f t="shared" si="17"/>
        <v>#VALUE!</v>
      </c>
      <c r="O119" s="10" t="e">
        <f t="shared" si="12"/>
        <v>#VALUE!</v>
      </c>
      <c r="P119" s="10" t="e">
        <f t="shared" si="16"/>
        <v>#VALUE!</v>
      </c>
      <c r="Q119" s="10" t="e">
        <f t="shared" si="13"/>
        <v>#VALUE!</v>
      </c>
      <c r="R119" s="10" t="e">
        <f>IF($I$7="Watt",IF(Q119=P119,#REF!,""),IF(Q119=P119,N119," "))</f>
        <v>#VALUE!</v>
      </c>
      <c r="S119" s="10" t="e">
        <f t="shared" si="14"/>
        <v>#VALUE!</v>
      </c>
      <c r="T119" s="10" t="str">
        <f t="shared" si="18"/>
        <v xml:space="preserve"> </v>
      </c>
      <c r="U119" s="10" t="str">
        <f>IF($I$7="Watt",IF(T119=MIN($T$7:$T$1012),#REF!,""),IF(T119=MIN($T$7:$T$1012),N119," "))</f>
        <v xml:space="preserve"> </v>
      </c>
      <c r="V119" s="10" t="str">
        <f t="shared" si="15"/>
        <v xml:space="preserve"> </v>
      </c>
      <c r="W119" s="10" t="str">
        <f>IF($I$7="Watt",IF(V119=MIN($V$7:$V$1012),#REF!,""),IF(V119=MIN($V$7:$V$1012),N119," "))</f>
        <v xml:space="preserve"> </v>
      </c>
    </row>
    <row r="120" spans="7:23">
      <c r="G120" s="9"/>
      <c r="H120" s="9"/>
      <c r="I120" s="9"/>
      <c r="J120" s="9"/>
      <c r="K120" s="9"/>
      <c r="L120" s="9"/>
      <c r="M120" s="9"/>
      <c r="N120" s="99" t="e">
        <f t="shared" si="17"/>
        <v>#VALUE!</v>
      </c>
      <c r="O120" s="10" t="e">
        <f t="shared" si="12"/>
        <v>#VALUE!</v>
      </c>
      <c r="P120" s="10" t="e">
        <f t="shared" si="16"/>
        <v>#VALUE!</v>
      </c>
      <c r="Q120" s="10" t="e">
        <f t="shared" si="13"/>
        <v>#VALUE!</v>
      </c>
      <c r="R120" s="10" t="e">
        <f>IF($I$7="Watt",IF(Q120=P120,#REF!,""),IF(Q120=P120,N120," "))</f>
        <v>#VALUE!</v>
      </c>
      <c r="S120" s="10" t="e">
        <f t="shared" si="14"/>
        <v>#VALUE!</v>
      </c>
      <c r="T120" s="10" t="str">
        <f t="shared" si="18"/>
        <v xml:space="preserve"> </v>
      </c>
      <c r="U120" s="10" t="str">
        <f>IF($I$7="Watt",IF(T120=MIN($T$7:$T$1012),#REF!,""),IF(T120=MIN($T$7:$T$1012),N120," "))</f>
        <v xml:space="preserve"> </v>
      </c>
      <c r="V120" s="10" t="str">
        <f t="shared" si="15"/>
        <v xml:space="preserve"> </v>
      </c>
      <c r="W120" s="10" t="str">
        <f>IF($I$7="Watt",IF(V120=MIN($V$7:$V$1012),#REF!,""),IF(V120=MIN($V$7:$V$1012),N120," "))</f>
        <v xml:space="preserve"> </v>
      </c>
    </row>
    <row r="121" spans="7:23">
      <c r="G121" s="9"/>
      <c r="H121" s="9"/>
      <c r="I121" s="9"/>
      <c r="J121" s="9"/>
      <c r="K121" s="9"/>
      <c r="L121" s="9"/>
      <c r="M121" s="9"/>
      <c r="N121" s="99" t="e">
        <f t="shared" si="17"/>
        <v>#VALUE!</v>
      </c>
      <c r="O121" s="10" t="e">
        <f t="shared" si="12"/>
        <v>#VALUE!</v>
      </c>
      <c r="P121" s="10" t="e">
        <f t="shared" si="16"/>
        <v>#VALUE!</v>
      </c>
      <c r="Q121" s="10" t="e">
        <f t="shared" si="13"/>
        <v>#VALUE!</v>
      </c>
      <c r="R121" s="10" t="e">
        <f>IF($I$7="Watt",IF(Q121=P121,#REF!,""),IF(Q121=P121,N121," "))</f>
        <v>#VALUE!</v>
      </c>
      <c r="S121" s="10" t="e">
        <f t="shared" si="14"/>
        <v>#VALUE!</v>
      </c>
      <c r="T121" s="10" t="str">
        <f t="shared" si="18"/>
        <v xml:space="preserve"> </v>
      </c>
      <c r="U121" s="10" t="str">
        <f>IF($I$7="Watt",IF(T121=MIN($T$7:$T$1012),#REF!,""),IF(T121=MIN($T$7:$T$1012),N121," "))</f>
        <v xml:space="preserve"> </v>
      </c>
      <c r="V121" s="10" t="str">
        <f t="shared" si="15"/>
        <v xml:space="preserve"> </v>
      </c>
      <c r="W121" s="10" t="str">
        <f>IF($I$7="Watt",IF(V121=MIN($V$7:$V$1012),#REF!,""),IF(V121=MIN($V$7:$V$1012),N121," "))</f>
        <v xml:space="preserve"> </v>
      </c>
    </row>
    <row r="122" spans="7:23">
      <c r="G122" s="52"/>
      <c r="H122" s="52"/>
      <c r="I122" s="52"/>
      <c r="J122" s="52"/>
      <c r="K122" s="52"/>
      <c r="L122" s="52"/>
      <c r="M122" s="52"/>
      <c r="N122" s="99" t="e">
        <f t="shared" si="17"/>
        <v>#VALUE!</v>
      </c>
      <c r="O122" s="10" t="e">
        <f t="shared" si="12"/>
        <v>#VALUE!</v>
      </c>
      <c r="P122" s="10" t="e">
        <f t="shared" si="16"/>
        <v>#VALUE!</v>
      </c>
      <c r="Q122" s="10" t="e">
        <f t="shared" si="13"/>
        <v>#VALUE!</v>
      </c>
      <c r="R122" s="10" t="e">
        <f>IF($I$7="Watt",IF(Q122=P122,#REF!,""),IF(Q122=P122,N122," "))</f>
        <v>#VALUE!</v>
      </c>
      <c r="S122" s="10" t="e">
        <f t="shared" si="14"/>
        <v>#VALUE!</v>
      </c>
      <c r="T122" s="10" t="str">
        <f t="shared" si="18"/>
        <v xml:space="preserve"> </v>
      </c>
      <c r="U122" s="10" t="str">
        <f>IF($I$7="Watt",IF(T122=MIN($T$7:$T$1012),#REF!,""),IF(T122=MIN($T$7:$T$1012),N122," "))</f>
        <v xml:space="preserve"> </v>
      </c>
      <c r="V122" s="10" t="str">
        <f t="shared" si="15"/>
        <v xml:space="preserve"> </v>
      </c>
      <c r="W122" s="10" t="str">
        <f>IF($I$7="Watt",IF(V122=MIN($V$7:$V$1012),#REF!,""),IF(V122=MIN($V$7:$V$1012),N122," "))</f>
        <v xml:space="preserve"> </v>
      </c>
    </row>
    <row r="123" spans="7:23">
      <c r="G123" s="52"/>
      <c r="H123" s="52"/>
      <c r="I123" s="52"/>
      <c r="J123" s="52"/>
      <c r="K123" s="52"/>
      <c r="L123" s="52"/>
      <c r="M123" s="52"/>
      <c r="N123" s="99" t="e">
        <f t="shared" si="17"/>
        <v>#VALUE!</v>
      </c>
      <c r="O123" s="10" t="e">
        <f t="shared" si="12"/>
        <v>#VALUE!</v>
      </c>
      <c r="P123" s="10" t="e">
        <f t="shared" si="16"/>
        <v>#VALUE!</v>
      </c>
      <c r="Q123" s="10" t="e">
        <f t="shared" si="13"/>
        <v>#VALUE!</v>
      </c>
      <c r="R123" s="10" t="e">
        <f>IF($I$7="Watt",IF(Q123=P123,#REF!,""),IF(Q123=P123,N123," "))</f>
        <v>#VALUE!</v>
      </c>
      <c r="S123" s="10" t="e">
        <f t="shared" si="14"/>
        <v>#VALUE!</v>
      </c>
      <c r="T123" s="10" t="str">
        <f t="shared" si="18"/>
        <v xml:space="preserve"> </v>
      </c>
      <c r="U123" s="10" t="str">
        <f>IF($I$7="Watt",IF(T123=MIN($T$7:$T$1012),#REF!,""),IF(T123=MIN($T$7:$T$1012),N123," "))</f>
        <v xml:space="preserve"> </v>
      </c>
      <c r="V123" s="10" t="str">
        <f t="shared" si="15"/>
        <v xml:space="preserve"> </v>
      </c>
      <c r="W123" s="10" t="str">
        <f>IF($I$7="Watt",IF(V123=MIN($V$7:$V$1012),#REF!,""),IF(V123=MIN($V$7:$V$1012),N123," "))</f>
        <v xml:space="preserve"> </v>
      </c>
    </row>
    <row r="124" spans="7:23">
      <c r="G124" s="52"/>
      <c r="H124" s="52"/>
      <c r="I124" s="52"/>
      <c r="J124" s="52"/>
      <c r="K124" s="52"/>
      <c r="L124" s="52"/>
      <c r="M124" s="52"/>
      <c r="N124" s="99" t="e">
        <f t="shared" si="17"/>
        <v>#VALUE!</v>
      </c>
      <c r="O124" s="10" t="e">
        <f t="shared" si="12"/>
        <v>#VALUE!</v>
      </c>
      <c r="P124" s="10" t="e">
        <f t="shared" si="16"/>
        <v>#VALUE!</v>
      </c>
      <c r="Q124" s="10" t="e">
        <f t="shared" si="13"/>
        <v>#VALUE!</v>
      </c>
      <c r="R124" s="10" t="e">
        <f>IF($I$7="Watt",IF(Q124=P124,#REF!,""),IF(Q124=P124,N124," "))</f>
        <v>#VALUE!</v>
      </c>
      <c r="S124" s="10" t="e">
        <f t="shared" si="14"/>
        <v>#VALUE!</v>
      </c>
      <c r="T124" s="10" t="str">
        <f t="shared" si="18"/>
        <v xml:space="preserve"> </v>
      </c>
      <c r="U124" s="10" t="str">
        <f>IF($I$7="Watt",IF(T124=MIN($T$7:$T$1012),#REF!,""),IF(T124=MIN($T$7:$T$1012),N124," "))</f>
        <v xml:space="preserve"> </v>
      </c>
      <c r="V124" s="10" t="str">
        <f t="shared" si="15"/>
        <v xml:space="preserve"> </v>
      </c>
      <c r="W124" s="10" t="str">
        <f>IF($I$7="Watt",IF(V124=MIN($V$7:$V$1012),#REF!,""),IF(V124=MIN($V$7:$V$1012),N124," "))</f>
        <v xml:space="preserve"> </v>
      </c>
    </row>
    <row r="125" spans="7:23">
      <c r="G125" s="52"/>
      <c r="H125" s="52"/>
      <c r="I125" s="52"/>
      <c r="J125" s="52"/>
      <c r="K125" s="52"/>
      <c r="L125" s="52"/>
      <c r="M125" s="52"/>
      <c r="N125" s="99" t="e">
        <f t="shared" si="17"/>
        <v>#VALUE!</v>
      </c>
      <c r="O125" s="10" t="e">
        <f t="shared" si="12"/>
        <v>#VALUE!</v>
      </c>
      <c r="P125" s="10" t="e">
        <f t="shared" si="16"/>
        <v>#VALUE!</v>
      </c>
      <c r="Q125" s="10" t="e">
        <f t="shared" si="13"/>
        <v>#VALUE!</v>
      </c>
      <c r="R125" s="10" t="e">
        <f>IF($I$7="Watt",IF(Q125=P125,#REF!,""),IF(Q125=P125,N125," "))</f>
        <v>#VALUE!</v>
      </c>
      <c r="S125" s="10" t="e">
        <f t="shared" si="14"/>
        <v>#VALUE!</v>
      </c>
      <c r="T125" s="10" t="str">
        <f t="shared" si="18"/>
        <v xml:space="preserve"> </v>
      </c>
      <c r="U125" s="10" t="str">
        <f>IF($I$7="Watt",IF(T125=MIN($T$7:$T$1012),#REF!,""),IF(T125=MIN($T$7:$T$1012),N125," "))</f>
        <v xml:space="preserve"> </v>
      </c>
      <c r="V125" s="10" t="str">
        <f t="shared" si="15"/>
        <v xml:space="preserve"> </v>
      </c>
      <c r="W125" s="10" t="str">
        <f>IF($I$7="Watt",IF(V125=MIN($V$7:$V$1012),#REF!,""),IF(V125=MIN($V$7:$V$1012),N125," "))</f>
        <v xml:space="preserve"> </v>
      </c>
    </row>
    <row r="126" spans="7:23">
      <c r="G126" s="52"/>
      <c r="H126" s="52"/>
      <c r="I126" s="52"/>
      <c r="J126" s="52"/>
      <c r="K126" s="52"/>
      <c r="L126" s="52"/>
      <c r="M126" s="52"/>
      <c r="N126" s="99" t="e">
        <f t="shared" si="17"/>
        <v>#VALUE!</v>
      </c>
      <c r="O126" s="10" t="e">
        <f t="shared" si="12"/>
        <v>#VALUE!</v>
      </c>
      <c r="P126" s="10" t="e">
        <f t="shared" si="16"/>
        <v>#VALUE!</v>
      </c>
      <c r="Q126" s="10" t="e">
        <f t="shared" si="13"/>
        <v>#VALUE!</v>
      </c>
      <c r="R126" s="10" t="e">
        <f>IF($I$7="Watt",IF(Q126=P126,#REF!,""),IF(Q126=P126,N126," "))</f>
        <v>#VALUE!</v>
      </c>
      <c r="S126" s="10" t="e">
        <f t="shared" si="14"/>
        <v>#VALUE!</v>
      </c>
      <c r="T126" s="10" t="str">
        <f t="shared" si="18"/>
        <v xml:space="preserve"> </v>
      </c>
      <c r="U126" s="10" t="str">
        <f>IF($I$7="Watt",IF(T126=MIN($T$7:$T$1012),#REF!,""),IF(T126=MIN($T$7:$T$1012),N126," "))</f>
        <v xml:space="preserve"> </v>
      </c>
      <c r="V126" s="10" t="str">
        <f t="shared" si="15"/>
        <v xml:space="preserve"> </v>
      </c>
      <c r="W126" s="10" t="str">
        <f>IF($I$7="Watt",IF(V126=MIN($V$7:$V$1012),#REF!,""),IF(V126=MIN($V$7:$V$1012),N126," "))</f>
        <v xml:space="preserve"> </v>
      </c>
    </row>
    <row r="127" spans="7:23">
      <c r="G127" s="52"/>
      <c r="H127" s="52"/>
      <c r="I127" s="52"/>
      <c r="J127" s="52"/>
      <c r="K127" s="52"/>
      <c r="L127" s="52"/>
      <c r="M127" s="52"/>
      <c r="N127" s="99" t="e">
        <f t="shared" si="17"/>
        <v>#VALUE!</v>
      </c>
      <c r="O127" s="10" t="e">
        <f t="shared" si="12"/>
        <v>#VALUE!</v>
      </c>
      <c r="P127" s="10" t="e">
        <f t="shared" si="16"/>
        <v>#VALUE!</v>
      </c>
      <c r="Q127" s="10" t="e">
        <f t="shared" si="13"/>
        <v>#VALUE!</v>
      </c>
      <c r="R127" s="10" t="e">
        <f>IF($I$7="Watt",IF(Q127=P127,#REF!,""),IF(Q127=P127,N127," "))</f>
        <v>#VALUE!</v>
      </c>
      <c r="S127" s="10" t="e">
        <f t="shared" si="14"/>
        <v>#VALUE!</v>
      </c>
      <c r="T127" s="10" t="str">
        <f t="shared" si="18"/>
        <v xml:space="preserve"> </v>
      </c>
      <c r="U127" s="10" t="str">
        <f>IF($I$7="Watt",IF(T127=MIN($T$7:$T$1012),#REF!,""),IF(T127=MIN($T$7:$T$1012),N127," "))</f>
        <v xml:space="preserve"> </v>
      </c>
      <c r="V127" s="10" t="str">
        <f t="shared" si="15"/>
        <v xml:space="preserve"> </v>
      </c>
      <c r="W127" s="10" t="str">
        <f>IF($I$7="Watt",IF(V127=MIN($V$7:$V$1012),#REF!,""),IF(V127=MIN($V$7:$V$1012),N127," "))</f>
        <v xml:space="preserve"> </v>
      </c>
    </row>
    <row r="128" spans="7:23">
      <c r="G128" s="52"/>
      <c r="H128" s="52"/>
      <c r="I128" s="52"/>
      <c r="J128" s="52"/>
      <c r="K128" s="52"/>
      <c r="L128" s="52"/>
      <c r="M128" s="52"/>
      <c r="N128" s="99" t="e">
        <f t="shared" si="17"/>
        <v>#VALUE!</v>
      </c>
      <c r="O128" s="10" t="e">
        <f t="shared" si="12"/>
        <v>#VALUE!</v>
      </c>
      <c r="P128" s="10" t="e">
        <f t="shared" si="16"/>
        <v>#VALUE!</v>
      </c>
      <c r="Q128" s="10" t="e">
        <f t="shared" si="13"/>
        <v>#VALUE!</v>
      </c>
      <c r="R128" s="10" t="e">
        <f>IF($I$7="Watt",IF(Q128=P128,#REF!,""),IF(Q128=P128,N128," "))</f>
        <v>#VALUE!</v>
      </c>
      <c r="S128" s="10" t="e">
        <f t="shared" si="14"/>
        <v>#VALUE!</v>
      </c>
      <c r="T128" s="10" t="str">
        <f t="shared" si="18"/>
        <v xml:space="preserve"> </v>
      </c>
      <c r="U128" s="10" t="str">
        <f>IF($I$7="Watt",IF(T128=MIN($T$7:$T$1012),#REF!,""),IF(T128=MIN($T$7:$T$1012),N128," "))</f>
        <v xml:space="preserve"> </v>
      </c>
      <c r="V128" s="10" t="str">
        <f t="shared" si="15"/>
        <v xml:space="preserve"> </v>
      </c>
      <c r="W128" s="10" t="str">
        <f>IF($I$7="Watt",IF(V128=MIN($V$7:$V$1012),#REF!,""),IF(V128=MIN($V$7:$V$1012),N128," "))</f>
        <v xml:space="preserve"> </v>
      </c>
    </row>
    <row r="129" spans="7:23">
      <c r="G129" s="9"/>
      <c r="H129" s="9"/>
      <c r="I129" s="9"/>
      <c r="J129" s="9"/>
      <c r="K129" s="9"/>
      <c r="L129" s="9"/>
      <c r="M129" s="9"/>
      <c r="N129" s="99" t="e">
        <f t="shared" si="17"/>
        <v>#VALUE!</v>
      </c>
      <c r="O129" s="10" t="e">
        <f t="shared" si="12"/>
        <v>#VALUE!</v>
      </c>
      <c r="P129" s="10" t="e">
        <f t="shared" si="16"/>
        <v>#VALUE!</v>
      </c>
      <c r="Q129" s="10" t="e">
        <f t="shared" si="13"/>
        <v>#VALUE!</v>
      </c>
      <c r="R129" s="10" t="e">
        <f>IF($I$7="Watt",IF(Q129=P129,#REF!,""),IF(Q129=P129,N129," "))</f>
        <v>#VALUE!</v>
      </c>
      <c r="S129" s="10" t="e">
        <f t="shared" si="14"/>
        <v>#VALUE!</v>
      </c>
      <c r="T129" s="10" t="str">
        <f t="shared" si="18"/>
        <v xml:space="preserve"> </v>
      </c>
      <c r="U129" s="10" t="str">
        <f>IF($I$7="Watt",IF(T129=MIN($T$7:$T$1012),#REF!,""),IF(T129=MIN($T$7:$T$1012),N129," "))</f>
        <v xml:space="preserve"> </v>
      </c>
      <c r="V129" s="10" t="str">
        <f t="shared" si="15"/>
        <v xml:space="preserve"> </v>
      </c>
      <c r="W129" s="10" t="str">
        <f>IF($I$7="Watt",IF(V129=MIN($V$7:$V$1012),#REF!,""),IF(V129=MIN($V$7:$V$1012),N129," "))</f>
        <v xml:space="preserve"> </v>
      </c>
    </row>
    <row r="130" spans="7:23">
      <c r="G130" s="50"/>
      <c r="H130" s="50"/>
      <c r="I130" s="50"/>
      <c r="J130" s="50"/>
      <c r="K130" s="50"/>
      <c r="L130" s="50"/>
      <c r="M130" s="50"/>
      <c r="N130" s="99" t="e">
        <f t="shared" si="17"/>
        <v>#VALUE!</v>
      </c>
      <c r="O130" s="10" t="e">
        <f t="shared" si="12"/>
        <v>#VALUE!</v>
      </c>
      <c r="P130" s="10" t="e">
        <f t="shared" si="16"/>
        <v>#VALUE!</v>
      </c>
      <c r="Q130" s="10" t="e">
        <f t="shared" si="13"/>
        <v>#VALUE!</v>
      </c>
      <c r="R130" s="10" t="e">
        <f>IF($I$7="Watt",IF(Q130=P130,#REF!,""),IF(Q130=P130,N130," "))</f>
        <v>#VALUE!</v>
      </c>
      <c r="S130" s="10" t="e">
        <f t="shared" si="14"/>
        <v>#VALUE!</v>
      </c>
      <c r="T130" s="10" t="str">
        <f t="shared" si="18"/>
        <v xml:space="preserve"> </v>
      </c>
      <c r="U130" s="10" t="str">
        <f>IF($I$7="Watt",IF(T130=MIN($T$7:$T$1012),#REF!,""),IF(T130=MIN($T$7:$T$1012),N130," "))</f>
        <v xml:space="preserve"> </v>
      </c>
      <c r="V130" s="10" t="str">
        <f t="shared" si="15"/>
        <v xml:space="preserve"> </v>
      </c>
      <c r="W130" s="10" t="str">
        <f>IF($I$7="Watt",IF(V130=MIN($V$7:$V$1012),#REF!,""),IF(V130=MIN($V$7:$V$1012),N130," "))</f>
        <v xml:space="preserve"> </v>
      </c>
    </row>
    <row r="131" spans="7:23">
      <c r="G131" s="50"/>
      <c r="H131" s="50"/>
      <c r="I131" s="50"/>
      <c r="J131" s="50"/>
      <c r="K131" s="50"/>
      <c r="L131" s="50"/>
      <c r="M131" s="50"/>
      <c r="N131" s="99" t="e">
        <f t="shared" si="17"/>
        <v>#VALUE!</v>
      </c>
      <c r="O131" s="10" t="e">
        <f t="shared" si="12"/>
        <v>#VALUE!</v>
      </c>
      <c r="P131" s="10" t="e">
        <f t="shared" si="16"/>
        <v>#VALUE!</v>
      </c>
      <c r="Q131" s="10" t="e">
        <f t="shared" si="13"/>
        <v>#VALUE!</v>
      </c>
      <c r="R131" s="10" t="e">
        <f>IF($I$7="Watt",IF(Q131=P131,#REF!,""),IF(Q131=P131,N131," "))</f>
        <v>#VALUE!</v>
      </c>
      <c r="S131" s="10" t="e">
        <f t="shared" si="14"/>
        <v>#VALUE!</v>
      </c>
      <c r="T131" s="10" t="str">
        <f t="shared" si="18"/>
        <v xml:space="preserve"> </v>
      </c>
      <c r="U131" s="10" t="str">
        <f>IF($I$7="Watt",IF(T131=MIN($T$7:$T$1012),#REF!,""),IF(T131=MIN($T$7:$T$1012),N131," "))</f>
        <v xml:space="preserve"> </v>
      </c>
      <c r="V131" s="10" t="str">
        <f t="shared" si="15"/>
        <v xml:space="preserve"> </v>
      </c>
      <c r="W131" s="10" t="str">
        <f>IF($I$7="Watt",IF(V131=MIN($V$7:$V$1012),#REF!,""),IF(V131=MIN($V$7:$V$1012),N131," "))</f>
        <v xml:space="preserve"> </v>
      </c>
    </row>
    <row r="132" spans="7:23">
      <c r="G132" s="50"/>
      <c r="H132" s="50"/>
      <c r="I132" s="50"/>
      <c r="J132" s="50"/>
      <c r="K132" s="50"/>
      <c r="L132" s="50"/>
      <c r="M132" s="50"/>
      <c r="N132" s="99" t="e">
        <f t="shared" si="17"/>
        <v>#VALUE!</v>
      </c>
      <c r="O132" s="10" t="e">
        <f t="shared" si="12"/>
        <v>#VALUE!</v>
      </c>
      <c r="P132" s="10" t="e">
        <f t="shared" si="16"/>
        <v>#VALUE!</v>
      </c>
      <c r="Q132" s="10" t="e">
        <f t="shared" si="13"/>
        <v>#VALUE!</v>
      </c>
      <c r="R132" s="10" t="e">
        <f>IF($I$7="Watt",IF(Q132=P132,#REF!,""),IF(Q132=P132,N132," "))</f>
        <v>#VALUE!</v>
      </c>
      <c r="S132" s="10" t="e">
        <f t="shared" si="14"/>
        <v>#VALUE!</v>
      </c>
      <c r="T132" s="10" t="str">
        <f t="shared" si="18"/>
        <v xml:space="preserve"> </v>
      </c>
      <c r="U132" s="10" t="str">
        <f>IF($I$7="Watt",IF(T132=MIN($T$7:$T$1012),#REF!,""),IF(T132=MIN($T$7:$T$1012),N132," "))</f>
        <v xml:space="preserve"> </v>
      </c>
      <c r="V132" s="10" t="str">
        <f t="shared" si="15"/>
        <v xml:space="preserve"> </v>
      </c>
      <c r="W132" s="10" t="str">
        <f>IF($I$7="Watt",IF(V132=MIN($V$7:$V$1012),#REF!,""),IF(V132=MIN($V$7:$V$1012),N132," "))</f>
        <v xml:space="preserve"> </v>
      </c>
    </row>
    <row r="133" spans="7:23">
      <c r="G133" s="9"/>
      <c r="H133" s="9"/>
      <c r="I133" s="9"/>
      <c r="J133" s="9"/>
      <c r="K133" s="9"/>
      <c r="L133" s="9"/>
      <c r="M133" s="9"/>
      <c r="N133" s="99" t="e">
        <f t="shared" si="17"/>
        <v>#VALUE!</v>
      </c>
      <c r="O133" s="10" t="e">
        <f t="shared" si="12"/>
        <v>#VALUE!</v>
      </c>
      <c r="P133" s="10" t="e">
        <f t="shared" si="16"/>
        <v>#VALUE!</v>
      </c>
      <c r="Q133" s="10" t="e">
        <f t="shared" si="13"/>
        <v>#VALUE!</v>
      </c>
      <c r="R133" s="10" t="e">
        <f>IF($I$7="Watt",IF(Q133=P133,#REF!,""),IF(Q133=P133,N133," "))</f>
        <v>#VALUE!</v>
      </c>
      <c r="S133" s="10" t="e">
        <f t="shared" si="14"/>
        <v>#VALUE!</v>
      </c>
      <c r="T133" s="10" t="str">
        <f t="shared" si="18"/>
        <v xml:space="preserve"> </v>
      </c>
      <c r="U133" s="10" t="str">
        <f>IF($I$7="Watt",IF(T133=MIN($T$7:$T$1012),#REF!,""),IF(T133=MIN($T$7:$T$1012),N133," "))</f>
        <v xml:space="preserve"> </v>
      </c>
      <c r="V133" s="10" t="str">
        <f t="shared" si="15"/>
        <v xml:space="preserve"> </v>
      </c>
      <c r="W133" s="10" t="str">
        <f>IF($I$7="Watt",IF(V133=MIN($V$7:$V$1012),#REF!,""),IF(V133=MIN($V$7:$V$1012),N133," "))</f>
        <v xml:space="preserve"> </v>
      </c>
    </row>
    <row r="134" spans="7:23">
      <c r="G134" s="9"/>
      <c r="H134" s="9"/>
      <c r="I134" s="9"/>
      <c r="J134" s="9"/>
      <c r="K134" s="9"/>
      <c r="L134" s="9"/>
      <c r="M134" s="9"/>
      <c r="N134" s="99" t="e">
        <f t="shared" si="17"/>
        <v>#VALUE!</v>
      </c>
      <c r="O134" s="10" t="e">
        <f t="shared" si="12"/>
        <v>#VALUE!</v>
      </c>
      <c r="P134" s="10" t="e">
        <f t="shared" si="16"/>
        <v>#VALUE!</v>
      </c>
      <c r="Q134" s="10" t="e">
        <f t="shared" si="13"/>
        <v>#VALUE!</v>
      </c>
      <c r="R134" s="10" t="e">
        <f>IF($I$7="Watt",IF(Q134=P134,#REF!,""),IF(Q134=P134,N134," "))</f>
        <v>#VALUE!</v>
      </c>
      <c r="S134" s="10" t="e">
        <f t="shared" si="14"/>
        <v>#VALUE!</v>
      </c>
      <c r="T134" s="10" t="str">
        <f t="shared" si="18"/>
        <v xml:space="preserve"> </v>
      </c>
      <c r="U134" s="10" t="str">
        <f>IF($I$7="Watt",IF(T134=MIN($T$7:$T$1012),#REF!,""),IF(T134=MIN($T$7:$T$1012),N134," "))</f>
        <v xml:space="preserve"> </v>
      </c>
      <c r="V134" s="10" t="str">
        <f t="shared" si="15"/>
        <v xml:space="preserve"> </v>
      </c>
      <c r="W134" s="10" t="str">
        <f>IF($I$7="Watt",IF(V134=MIN($V$7:$V$1012),#REF!,""),IF(V134=MIN($V$7:$V$1012),N134," "))</f>
        <v xml:space="preserve"> </v>
      </c>
    </row>
    <row r="135" spans="7:23">
      <c r="G135" s="9"/>
      <c r="H135" s="9"/>
      <c r="I135" s="9"/>
      <c r="J135" s="9"/>
      <c r="K135" s="9"/>
      <c r="L135" s="9"/>
      <c r="M135" s="9"/>
      <c r="N135" s="99" t="e">
        <f t="shared" si="17"/>
        <v>#VALUE!</v>
      </c>
      <c r="O135" s="10" t="e">
        <f t="shared" ref="O135:O198" si="19">IF(N135=" "," ",a*N135^3+b*N135^2+_c*N135+d)</f>
        <v>#VALUE!</v>
      </c>
      <c r="P135" s="10" t="e">
        <f t="shared" si="16"/>
        <v>#VALUE!</v>
      </c>
      <c r="Q135" s="10" t="e">
        <f t="shared" ref="Q135:Q198" si="20">IF(P135=MIN(P$6:P$778),P135," ")</f>
        <v>#VALUE!</v>
      </c>
      <c r="R135" s="10" t="e">
        <f>IF($I$7="Watt",IF(Q135=P135,#REF!,""),IF(Q135=P135,N135," "))</f>
        <v>#VALUE!</v>
      </c>
      <c r="S135" s="10" t="e">
        <f t="shared" ref="S135:S198" si="21">IF(Q135=P135,O135," ")</f>
        <v>#VALUE!</v>
      </c>
      <c r="T135" s="10" t="str">
        <f t="shared" si="18"/>
        <v xml:space="preserve"> </v>
      </c>
      <c r="U135" s="10" t="str">
        <f>IF($I$7="Watt",IF(T135=MIN($T$7:$T$1012),#REF!,""),IF(T135=MIN($T$7:$T$1012),N135," "))</f>
        <v xml:space="preserve"> </v>
      </c>
      <c r="V135" s="10" t="str">
        <f t="shared" ref="V135:V198" si="22">IF(ISNUMBER(O135),IF(O135-4&lt;0,(O135-4)*-1,O135-4)," ")</f>
        <v xml:space="preserve"> </v>
      </c>
      <c r="W135" s="10" t="str">
        <f>IF($I$7="Watt",IF(V135=MIN($V$7:$V$1012),#REF!,""),IF(V135=MIN($V$7:$V$1012),N135," "))</f>
        <v xml:space="preserve"> </v>
      </c>
    </row>
    <row r="136" spans="7:23">
      <c r="G136" s="9"/>
      <c r="H136" s="9"/>
      <c r="I136" s="9"/>
      <c r="J136" s="9"/>
      <c r="K136" s="9"/>
      <c r="L136" s="9"/>
      <c r="M136" s="9"/>
      <c r="N136" s="99" t="e">
        <f t="shared" si="17"/>
        <v>#VALUE!</v>
      </c>
      <c r="O136" s="10" t="e">
        <f t="shared" si="19"/>
        <v>#VALUE!</v>
      </c>
      <c r="P136" s="10" t="e">
        <f t="shared" ref="P136:P199" si="23">IF(N136=" "," ",O136-$H$10*N136)</f>
        <v>#VALUE!</v>
      </c>
      <c r="Q136" s="10" t="e">
        <f t="shared" si="20"/>
        <v>#VALUE!</v>
      </c>
      <c r="R136" s="10" t="e">
        <f>IF($I$7="Watt",IF(Q136=P136,#REF!,""),IF(Q136=P136,N136," "))</f>
        <v>#VALUE!</v>
      </c>
      <c r="S136" s="10" t="e">
        <f t="shared" si="21"/>
        <v>#VALUE!</v>
      </c>
      <c r="T136" s="10" t="str">
        <f t="shared" si="18"/>
        <v xml:space="preserve"> </v>
      </c>
      <c r="U136" s="10" t="str">
        <f>IF($I$7="Watt",IF(T136=MIN($T$7:$T$1012),#REF!,""),IF(T136=MIN($T$7:$T$1012),N136," "))</f>
        <v xml:space="preserve"> </v>
      </c>
      <c r="V136" s="10" t="str">
        <f t="shared" si="22"/>
        <v xml:space="preserve"> </v>
      </c>
      <c r="W136" s="10" t="str">
        <f>IF($I$7="Watt",IF(V136=MIN($V$7:$V$1012),#REF!,""),IF(V136=MIN($V$7:$V$1012),N136," "))</f>
        <v xml:space="preserve"> </v>
      </c>
    </row>
    <row r="137" spans="7:23">
      <c r="G137" s="9"/>
      <c r="H137" s="9"/>
      <c r="I137" s="9"/>
      <c r="J137" s="9"/>
      <c r="K137" s="9"/>
      <c r="L137" s="9"/>
      <c r="M137" s="9"/>
      <c r="N137" s="99" t="e">
        <f t="shared" si="17"/>
        <v>#VALUE!</v>
      </c>
      <c r="O137" s="10" t="e">
        <f t="shared" si="19"/>
        <v>#VALUE!</v>
      </c>
      <c r="P137" s="10" t="e">
        <f t="shared" si="23"/>
        <v>#VALUE!</v>
      </c>
      <c r="Q137" s="10" t="e">
        <f t="shared" si="20"/>
        <v>#VALUE!</v>
      </c>
      <c r="R137" s="10" t="e">
        <f>IF($I$7="Watt",IF(Q137=P137,#REF!,""),IF(Q137=P137,N137," "))</f>
        <v>#VALUE!</v>
      </c>
      <c r="S137" s="10" t="e">
        <f t="shared" si="21"/>
        <v>#VALUE!</v>
      </c>
      <c r="T137" s="10" t="str">
        <f t="shared" si="18"/>
        <v xml:space="preserve"> </v>
      </c>
      <c r="U137" s="10" t="str">
        <f>IF($I$7="Watt",IF(T137=MIN($T$7:$T$1012),#REF!,""),IF(T137=MIN($T$7:$T$1012),N137," "))</f>
        <v xml:space="preserve"> </v>
      </c>
      <c r="V137" s="10" t="str">
        <f t="shared" si="22"/>
        <v xml:space="preserve"> </v>
      </c>
      <c r="W137" s="10" t="str">
        <f>IF($I$7="Watt",IF(V137=MIN($V$7:$V$1012),#REF!,""),IF(V137=MIN($V$7:$V$1012),N137," "))</f>
        <v xml:space="preserve"> </v>
      </c>
    </row>
    <row r="138" spans="7:23">
      <c r="G138" s="9"/>
      <c r="H138" s="9"/>
      <c r="I138" s="9"/>
      <c r="J138" s="9"/>
      <c r="K138" s="9"/>
      <c r="L138" s="9"/>
      <c r="M138" s="9"/>
      <c r="N138" s="99" t="e">
        <f t="shared" si="17"/>
        <v>#VALUE!</v>
      </c>
      <c r="O138" s="10" t="e">
        <f t="shared" si="19"/>
        <v>#VALUE!</v>
      </c>
      <c r="P138" s="10" t="e">
        <f t="shared" si="23"/>
        <v>#VALUE!</v>
      </c>
      <c r="Q138" s="10" t="e">
        <f t="shared" si="20"/>
        <v>#VALUE!</v>
      </c>
      <c r="R138" s="10" t="e">
        <f>IF($I$7="Watt",IF(Q138=P138,#REF!,""),IF(Q138=P138,N138," "))</f>
        <v>#VALUE!</v>
      </c>
      <c r="S138" s="10" t="e">
        <f t="shared" si="21"/>
        <v>#VALUE!</v>
      </c>
      <c r="T138" s="10" t="str">
        <f t="shared" si="18"/>
        <v xml:space="preserve"> </v>
      </c>
      <c r="U138" s="10" t="str">
        <f>IF($I$7="Watt",IF(T138=MIN($T$7:$T$1012),#REF!,""),IF(T138=MIN($T$7:$T$1012),N138," "))</f>
        <v xml:space="preserve"> </v>
      </c>
      <c r="V138" s="10" t="str">
        <f t="shared" si="22"/>
        <v xml:space="preserve"> </v>
      </c>
      <c r="W138" s="10" t="str">
        <f>IF($I$7="Watt",IF(V138=MIN($V$7:$V$1012),#REF!,""),IF(V138=MIN($V$7:$V$1012),N138," "))</f>
        <v xml:space="preserve"> </v>
      </c>
    </row>
    <row r="139" spans="7:23">
      <c r="G139" s="9"/>
      <c r="H139" s="9"/>
      <c r="I139" s="9"/>
      <c r="J139" s="9"/>
      <c r="K139" s="9"/>
      <c r="L139" s="9"/>
      <c r="M139" s="9"/>
      <c r="N139" s="99" t="e">
        <f t="shared" ref="N139:N202" si="24">IF(N138=" "," ",IF(N138&lt;$N$8,N138+0.1," "))</f>
        <v>#VALUE!</v>
      </c>
      <c r="O139" s="10" t="e">
        <f t="shared" si="19"/>
        <v>#VALUE!</v>
      </c>
      <c r="P139" s="10" t="e">
        <f t="shared" si="23"/>
        <v>#VALUE!</v>
      </c>
      <c r="Q139" s="10" t="e">
        <f t="shared" si="20"/>
        <v>#VALUE!</v>
      </c>
      <c r="R139" s="10" t="e">
        <f>IF($I$7="Watt",IF(Q139=P139,#REF!,""),IF(Q139=P139,N139," "))</f>
        <v>#VALUE!</v>
      </c>
      <c r="S139" s="10" t="e">
        <f t="shared" si="21"/>
        <v>#VALUE!</v>
      </c>
      <c r="T139" s="10" t="str">
        <f t="shared" si="18"/>
        <v xml:space="preserve"> </v>
      </c>
      <c r="U139" s="10" t="str">
        <f>IF($I$7="Watt",IF(T139=MIN($T$7:$T$1012),#REF!,""),IF(T139=MIN($T$7:$T$1012),N139," "))</f>
        <v xml:space="preserve"> </v>
      </c>
      <c r="V139" s="10" t="str">
        <f t="shared" si="22"/>
        <v xml:space="preserve"> </v>
      </c>
      <c r="W139" s="10" t="str">
        <f>IF($I$7="Watt",IF(V139=MIN($V$7:$V$1012),#REF!,""),IF(V139=MIN($V$7:$V$1012),N139," "))</f>
        <v xml:space="preserve"> </v>
      </c>
    </row>
    <row r="140" spans="7:23">
      <c r="G140" s="9"/>
      <c r="H140" s="9"/>
      <c r="I140" s="9"/>
      <c r="J140" s="9"/>
      <c r="K140" s="9"/>
      <c r="L140" s="9"/>
      <c r="M140" s="9"/>
      <c r="N140" s="99" t="e">
        <f t="shared" si="24"/>
        <v>#VALUE!</v>
      </c>
      <c r="O140" s="10" t="e">
        <f t="shared" si="19"/>
        <v>#VALUE!</v>
      </c>
      <c r="P140" s="10" t="e">
        <f t="shared" si="23"/>
        <v>#VALUE!</v>
      </c>
      <c r="Q140" s="10" t="e">
        <f t="shared" si="20"/>
        <v>#VALUE!</v>
      </c>
      <c r="R140" s="10" t="e">
        <f>IF($I$7="Watt",IF(Q140=P140,#REF!,""),IF(Q140=P140,N140," "))</f>
        <v>#VALUE!</v>
      </c>
      <c r="S140" s="10" t="e">
        <f t="shared" si="21"/>
        <v>#VALUE!</v>
      </c>
      <c r="T140" s="10" t="str">
        <f t="shared" si="18"/>
        <v xml:space="preserve"> </v>
      </c>
      <c r="U140" s="10" t="str">
        <f>IF($I$7="Watt",IF(T140=MIN($T$7:$T$1012),#REF!,""),IF(T140=MIN($T$7:$T$1012),N140," "))</f>
        <v xml:space="preserve"> </v>
      </c>
      <c r="V140" s="10" t="str">
        <f t="shared" si="22"/>
        <v xml:space="preserve"> </v>
      </c>
      <c r="W140" s="10" t="str">
        <f>IF($I$7="Watt",IF(V140=MIN($V$7:$V$1012),#REF!,""),IF(V140=MIN($V$7:$V$1012),N140," "))</f>
        <v xml:space="preserve"> </v>
      </c>
    </row>
    <row r="141" spans="7:23">
      <c r="G141" s="9"/>
      <c r="H141" s="9"/>
      <c r="I141" s="9"/>
      <c r="J141" s="9"/>
      <c r="K141" s="9"/>
      <c r="L141" s="9"/>
      <c r="M141" s="9"/>
      <c r="N141" s="99" t="e">
        <f t="shared" si="24"/>
        <v>#VALUE!</v>
      </c>
      <c r="O141" s="10" t="e">
        <f t="shared" si="19"/>
        <v>#VALUE!</v>
      </c>
      <c r="P141" s="10" t="e">
        <f t="shared" si="23"/>
        <v>#VALUE!</v>
      </c>
      <c r="Q141" s="10" t="e">
        <f t="shared" si="20"/>
        <v>#VALUE!</v>
      </c>
      <c r="R141" s="10" t="e">
        <f>IF($I$7="Watt",IF(Q141=P141,#REF!,""),IF(Q141=P141,N141," "))</f>
        <v>#VALUE!</v>
      </c>
      <c r="S141" s="10" t="e">
        <f t="shared" si="21"/>
        <v>#VALUE!</v>
      </c>
      <c r="T141" s="10" t="str">
        <f t="shared" si="18"/>
        <v xml:space="preserve"> </v>
      </c>
      <c r="U141" s="10" t="str">
        <f>IF($I$7="Watt",IF(T141=MIN($T$7:$T$1012),#REF!,""),IF(T141=MIN($T$7:$T$1012),N141," "))</f>
        <v xml:space="preserve"> </v>
      </c>
      <c r="V141" s="10" t="str">
        <f t="shared" si="22"/>
        <v xml:space="preserve"> </v>
      </c>
      <c r="W141" s="10" t="str">
        <f>IF($I$7="Watt",IF(V141=MIN($V$7:$V$1012),#REF!,""),IF(V141=MIN($V$7:$V$1012),N141," "))</f>
        <v xml:space="preserve"> </v>
      </c>
    </row>
    <row r="142" spans="7:23">
      <c r="G142" s="9"/>
      <c r="H142" s="9"/>
      <c r="I142" s="9"/>
      <c r="J142" s="9"/>
      <c r="K142" s="9"/>
      <c r="L142" s="9"/>
      <c r="M142" s="9"/>
      <c r="N142" s="99" t="e">
        <f t="shared" si="24"/>
        <v>#VALUE!</v>
      </c>
      <c r="O142" s="10" t="e">
        <f t="shared" si="19"/>
        <v>#VALUE!</v>
      </c>
      <c r="P142" s="10" t="e">
        <f t="shared" si="23"/>
        <v>#VALUE!</v>
      </c>
      <c r="Q142" s="10" t="e">
        <f t="shared" si="20"/>
        <v>#VALUE!</v>
      </c>
      <c r="R142" s="10" t="e">
        <f>IF($I$7="Watt",IF(Q142=P142,#REF!,""),IF(Q142=P142,N142," "))</f>
        <v>#VALUE!</v>
      </c>
      <c r="S142" s="10" t="e">
        <f t="shared" si="21"/>
        <v>#VALUE!</v>
      </c>
      <c r="T142" s="10" t="str">
        <f t="shared" si="18"/>
        <v xml:space="preserve"> </v>
      </c>
      <c r="U142" s="10" t="str">
        <f>IF($I$7="Watt",IF(T142=MIN($T$7:$T$1012),#REF!,""),IF(T142=MIN($T$7:$T$1012),N142," "))</f>
        <v xml:space="preserve"> </v>
      </c>
      <c r="V142" s="10" t="str">
        <f t="shared" si="22"/>
        <v xml:space="preserve"> </v>
      </c>
      <c r="W142" s="10" t="str">
        <f>IF($I$7="Watt",IF(V142=MIN($V$7:$V$1012),#REF!,""),IF(V142=MIN($V$7:$V$1012),N142," "))</f>
        <v xml:space="preserve"> </v>
      </c>
    </row>
    <row r="143" spans="7:23">
      <c r="G143" s="9"/>
      <c r="H143" s="9"/>
      <c r="I143" s="9"/>
      <c r="J143" s="9"/>
      <c r="K143" s="9"/>
      <c r="L143" s="9"/>
      <c r="M143" s="9"/>
      <c r="N143" s="99" t="e">
        <f t="shared" si="24"/>
        <v>#VALUE!</v>
      </c>
      <c r="O143" s="10" t="e">
        <f t="shared" si="19"/>
        <v>#VALUE!</v>
      </c>
      <c r="P143" s="10" t="e">
        <f t="shared" si="23"/>
        <v>#VALUE!</v>
      </c>
      <c r="Q143" s="10" t="e">
        <f t="shared" si="20"/>
        <v>#VALUE!</v>
      </c>
      <c r="R143" s="10" t="e">
        <f>IF($I$7="Watt",IF(Q143=P143,#REF!,""),IF(Q143=P143,N143," "))</f>
        <v>#VALUE!</v>
      </c>
      <c r="S143" s="10" t="e">
        <f t="shared" si="21"/>
        <v>#VALUE!</v>
      </c>
      <c r="T143" s="10" t="str">
        <f t="shared" si="18"/>
        <v xml:space="preserve"> </v>
      </c>
      <c r="U143" s="10" t="str">
        <f>IF($I$7="Watt",IF(T143=MIN($T$7:$T$1012),#REF!,""),IF(T143=MIN($T$7:$T$1012),N143," "))</f>
        <v xml:space="preserve"> </v>
      </c>
      <c r="V143" s="10" t="str">
        <f t="shared" si="22"/>
        <v xml:space="preserve"> </v>
      </c>
      <c r="W143" s="10" t="str">
        <f>IF($I$7="Watt",IF(V143=MIN($V$7:$V$1012),#REF!,""),IF(V143=MIN($V$7:$V$1012),N143," "))</f>
        <v xml:space="preserve"> </v>
      </c>
    </row>
    <row r="144" spans="7:23">
      <c r="G144" s="9"/>
      <c r="H144" s="9"/>
      <c r="I144" s="9"/>
      <c r="J144" s="9"/>
      <c r="K144" s="9"/>
      <c r="L144" s="9"/>
      <c r="M144" s="9"/>
      <c r="N144" s="99" t="e">
        <f t="shared" si="24"/>
        <v>#VALUE!</v>
      </c>
      <c r="O144" s="10" t="e">
        <f t="shared" si="19"/>
        <v>#VALUE!</v>
      </c>
      <c r="P144" s="10" t="e">
        <f t="shared" si="23"/>
        <v>#VALUE!</v>
      </c>
      <c r="Q144" s="10" t="e">
        <f t="shared" si="20"/>
        <v>#VALUE!</v>
      </c>
      <c r="R144" s="10" t="e">
        <f>IF($I$7="Watt",IF(Q144=P144,#REF!,""),IF(Q144=P144,N144," "))</f>
        <v>#VALUE!</v>
      </c>
      <c r="S144" s="10" t="e">
        <f t="shared" si="21"/>
        <v>#VALUE!</v>
      </c>
      <c r="T144" s="10" t="str">
        <f t="shared" si="18"/>
        <v xml:space="preserve"> </v>
      </c>
      <c r="U144" s="10" t="str">
        <f>IF($I$7="Watt",IF(T144=MIN($T$7:$T$1012),#REF!,""),IF(T144=MIN($T$7:$T$1012),N144," "))</f>
        <v xml:space="preserve"> </v>
      </c>
      <c r="V144" s="10" t="str">
        <f t="shared" si="22"/>
        <v xml:space="preserve"> </v>
      </c>
      <c r="W144" s="10" t="str">
        <f>IF($I$7="Watt",IF(V144=MIN($V$7:$V$1012),#REF!,""),IF(V144=MIN($V$7:$V$1012),N144," "))</f>
        <v xml:space="preserve"> </v>
      </c>
    </row>
    <row r="145" spans="7:23">
      <c r="G145" s="9"/>
      <c r="H145" s="9"/>
      <c r="I145" s="9"/>
      <c r="J145" s="9"/>
      <c r="K145" s="9"/>
      <c r="L145" s="9"/>
      <c r="M145" s="9"/>
      <c r="N145" s="99" t="e">
        <f t="shared" si="24"/>
        <v>#VALUE!</v>
      </c>
      <c r="O145" s="10" t="e">
        <f t="shared" si="19"/>
        <v>#VALUE!</v>
      </c>
      <c r="P145" s="10" t="e">
        <f t="shared" si="23"/>
        <v>#VALUE!</v>
      </c>
      <c r="Q145" s="10" t="e">
        <f t="shared" si="20"/>
        <v>#VALUE!</v>
      </c>
      <c r="R145" s="10" t="e">
        <f>IF($I$7="Watt",IF(Q145=P145,#REF!,""),IF(Q145=P145,N145," "))</f>
        <v>#VALUE!</v>
      </c>
      <c r="S145" s="10" t="e">
        <f t="shared" si="21"/>
        <v>#VALUE!</v>
      </c>
      <c r="T145" s="10" t="str">
        <f t="shared" si="18"/>
        <v xml:space="preserve"> </v>
      </c>
      <c r="U145" s="10" t="str">
        <f>IF($I$7="Watt",IF(T145=MIN($T$7:$T$1012),#REF!,""),IF(T145=MIN($T$7:$T$1012),N145," "))</f>
        <v xml:space="preserve"> </v>
      </c>
      <c r="V145" s="10" t="str">
        <f t="shared" si="22"/>
        <v xml:space="preserve"> </v>
      </c>
      <c r="W145" s="10" t="str">
        <f>IF($I$7="Watt",IF(V145=MIN($V$7:$V$1012),#REF!,""),IF(V145=MIN($V$7:$V$1012),N145," "))</f>
        <v xml:space="preserve"> </v>
      </c>
    </row>
    <row r="146" spans="7:23">
      <c r="G146" s="9"/>
      <c r="H146" s="9"/>
      <c r="I146" s="9"/>
      <c r="J146" s="9"/>
      <c r="K146" s="9"/>
      <c r="L146" s="9"/>
      <c r="M146" s="9"/>
      <c r="N146" s="99" t="e">
        <f t="shared" si="24"/>
        <v>#VALUE!</v>
      </c>
      <c r="O146" s="10" t="e">
        <f t="shared" si="19"/>
        <v>#VALUE!</v>
      </c>
      <c r="P146" s="10" t="e">
        <f t="shared" si="23"/>
        <v>#VALUE!</v>
      </c>
      <c r="Q146" s="10" t="e">
        <f t="shared" si="20"/>
        <v>#VALUE!</v>
      </c>
      <c r="R146" s="10" t="e">
        <f>IF($I$7="Watt",IF(Q146=P146,#REF!,""),IF(Q146=P146,N146," "))</f>
        <v>#VALUE!</v>
      </c>
      <c r="S146" s="10" t="e">
        <f t="shared" si="21"/>
        <v>#VALUE!</v>
      </c>
      <c r="T146" s="10" t="str">
        <f t="shared" si="18"/>
        <v xml:space="preserve"> </v>
      </c>
      <c r="U146" s="10" t="str">
        <f>IF($I$7="Watt",IF(T146=MIN($T$7:$T$1012),#REF!,""),IF(T146=MIN($T$7:$T$1012),N146," "))</f>
        <v xml:space="preserve"> </v>
      </c>
      <c r="V146" s="10" t="str">
        <f t="shared" si="22"/>
        <v xml:space="preserve"> </v>
      </c>
      <c r="W146" s="10" t="str">
        <f>IF($I$7="Watt",IF(V146=MIN($V$7:$V$1012),#REF!,""),IF(V146=MIN($V$7:$V$1012),N146," "))</f>
        <v xml:space="preserve"> </v>
      </c>
    </row>
    <row r="147" spans="7:23">
      <c r="G147" s="9"/>
      <c r="H147" s="9"/>
      <c r="I147" s="9"/>
      <c r="J147" s="9"/>
      <c r="K147" s="9"/>
      <c r="L147" s="9"/>
      <c r="M147" s="9"/>
      <c r="N147" s="99" t="e">
        <f t="shared" si="24"/>
        <v>#VALUE!</v>
      </c>
      <c r="O147" s="10" t="e">
        <f t="shared" si="19"/>
        <v>#VALUE!</v>
      </c>
      <c r="P147" s="10" t="e">
        <f t="shared" si="23"/>
        <v>#VALUE!</v>
      </c>
      <c r="Q147" s="10" t="e">
        <f t="shared" si="20"/>
        <v>#VALUE!</v>
      </c>
      <c r="R147" s="10" t="e">
        <f>IF($I$7="Watt",IF(Q147=P147,#REF!,""),IF(Q147=P147,N147," "))</f>
        <v>#VALUE!</v>
      </c>
      <c r="S147" s="10" t="e">
        <f t="shared" si="21"/>
        <v>#VALUE!</v>
      </c>
      <c r="T147" s="10" t="str">
        <f t="shared" si="18"/>
        <v xml:space="preserve"> </v>
      </c>
      <c r="U147" s="10" t="str">
        <f>IF($I$7="Watt",IF(T147=MIN($T$7:$T$1012),#REF!,""),IF(T147=MIN($T$7:$T$1012),N147," "))</f>
        <v xml:space="preserve"> </v>
      </c>
      <c r="V147" s="10" t="str">
        <f t="shared" si="22"/>
        <v xml:space="preserve"> </v>
      </c>
      <c r="W147" s="10" t="str">
        <f>IF($I$7="Watt",IF(V147=MIN($V$7:$V$1012),#REF!,""),IF(V147=MIN($V$7:$V$1012),N147," "))</f>
        <v xml:space="preserve"> </v>
      </c>
    </row>
    <row r="148" spans="7:23">
      <c r="G148" s="9"/>
      <c r="H148" s="9"/>
      <c r="I148" s="9"/>
      <c r="J148" s="9"/>
      <c r="K148" s="9"/>
      <c r="L148" s="9"/>
      <c r="M148" s="9"/>
      <c r="N148" s="99" t="e">
        <f t="shared" si="24"/>
        <v>#VALUE!</v>
      </c>
      <c r="O148" s="10" t="e">
        <f t="shared" si="19"/>
        <v>#VALUE!</v>
      </c>
      <c r="P148" s="10" t="e">
        <f t="shared" si="23"/>
        <v>#VALUE!</v>
      </c>
      <c r="Q148" s="10" t="e">
        <f t="shared" si="20"/>
        <v>#VALUE!</v>
      </c>
      <c r="R148" s="10" t="e">
        <f>IF($I$7="Watt",IF(Q148=P148,#REF!,""),IF(Q148=P148,N148," "))</f>
        <v>#VALUE!</v>
      </c>
      <c r="S148" s="10" t="e">
        <f t="shared" si="21"/>
        <v>#VALUE!</v>
      </c>
      <c r="T148" s="10" t="str">
        <f t="shared" si="18"/>
        <v xml:space="preserve"> </v>
      </c>
      <c r="U148" s="10" t="str">
        <f>IF($I$7="Watt",IF(T148=MIN($T$7:$T$1012),#REF!,""),IF(T148=MIN($T$7:$T$1012),N148," "))</f>
        <v xml:space="preserve"> </v>
      </c>
      <c r="V148" s="10" t="str">
        <f t="shared" si="22"/>
        <v xml:space="preserve"> </v>
      </c>
      <c r="W148" s="10" t="str">
        <f>IF($I$7="Watt",IF(V148=MIN($V$7:$V$1012),#REF!,""),IF(V148=MIN($V$7:$V$1012),N148," "))</f>
        <v xml:space="preserve"> </v>
      </c>
    </row>
    <row r="149" spans="7:23">
      <c r="G149" s="9"/>
      <c r="H149" s="9"/>
      <c r="I149" s="9"/>
      <c r="J149" s="9"/>
      <c r="K149" s="9"/>
      <c r="L149" s="9"/>
      <c r="M149" s="9"/>
      <c r="N149" s="99" t="e">
        <f t="shared" si="24"/>
        <v>#VALUE!</v>
      </c>
      <c r="O149" s="10" t="e">
        <f t="shared" si="19"/>
        <v>#VALUE!</v>
      </c>
      <c r="P149" s="10" t="e">
        <f t="shared" si="23"/>
        <v>#VALUE!</v>
      </c>
      <c r="Q149" s="10" t="e">
        <f t="shared" si="20"/>
        <v>#VALUE!</v>
      </c>
      <c r="R149" s="10" t="e">
        <f>IF($I$7="Watt",IF(Q149=P149,#REF!,""),IF(Q149=P149,N149," "))</f>
        <v>#VALUE!</v>
      </c>
      <c r="S149" s="10" t="e">
        <f t="shared" si="21"/>
        <v>#VALUE!</v>
      </c>
      <c r="T149" s="10" t="str">
        <f t="shared" si="18"/>
        <v xml:space="preserve"> </v>
      </c>
      <c r="U149" s="10" t="str">
        <f>IF($I$7="Watt",IF(T149=MIN($T$7:$T$1012),#REF!,""),IF(T149=MIN($T$7:$T$1012),N149," "))</f>
        <v xml:space="preserve"> </v>
      </c>
      <c r="V149" s="10" t="str">
        <f t="shared" si="22"/>
        <v xml:space="preserve"> </v>
      </c>
      <c r="W149" s="10" t="str">
        <f>IF($I$7="Watt",IF(V149=MIN($V$7:$V$1012),#REF!,""),IF(V149=MIN($V$7:$V$1012),N149," "))</f>
        <v xml:space="preserve"> </v>
      </c>
    </row>
    <row r="150" spans="7:23">
      <c r="G150" s="9"/>
      <c r="H150" s="9"/>
      <c r="I150" s="9"/>
      <c r="J150" s="9"/>
      <c r="K150" s="9"/>
      <c r="L150" s="9"/>
      <c r="M150" s="9"/>
      <c r="N150" s="99" t="e">
        <f t="shared" si="24"/>
        <v>#VALUE!</v>
      </c>
      <c r="O150" s="10" t="e">
        <f t="shared" si="19"/>
        <v>#VALUE!</v>
      </c>
      <c r="P150" s="10" t="e">
        <f t="shared" si="23"/>
        <v>#VALUE!</v>
      </c>
      <c r="Q150" s="10" t="e">
        <f t="shared" si="20"/>
        <v>#VALUE!</v>
      </c>
      <c r="R150" s="10" t="e">
        <f>IF($I$7="Watt",IF(Q150=P150,#REF!,""),IF(Q150=P150,N150," "))</f>
        <v>#VALUE!</v>
      </c>
      <c r="S150" s="10" t="e">
        <f t="shared" si="21"/>
        <v>#VALUE!</v>
      </c>
      <c r="T150" s="10" t="str">
        <f t="shared" si="18"/>
        <v xml:space="preserve"> </v>
      </c>
      <c r="U150" s="10" t="str">
        <f>IF($I$7="Watt",IF(T150=MIN($T$7:$T$1012),#REF!,""),IF(T150=MIN($T$7:$T$1012),N150," "))</f>
        <v xml:space="preserve"> </v>
      </c>
      <c r="V150" s="10" t="str">
        <f t="shared" si="22"/>
        <v xml:space="preserve"> </v>
      </c>
      <c r="W150" s="10" t="str">
        <f>IF($I$7="Watt",IF(V150=MIN($V$7:$V$1012),#REF!,""),IF(V150=MIN($V$7:$V$1012),N150," "))</f>
        <v xml:space="preserve"> </v>
      </c>
    </row>
    <row r="151" spans="7:23">
      <c r="G151" s="9"/>
      <c r="H151" s="9"/>
      <c r="I151" s="9"/>
      <c r="J151" s="9"/>
      <c r="K151" s="9"/>
      <c r="L151" s="9"/>
      <c r="M151" s="9"/>
      <c r="N151" s="99" t="e">
        <f t="shared" si="24"/>
        <v>#VALUE!</v>
      </c>
      <c r="O151" s="10" t="e">
        <f t="shared" si="19"/>
        <v>#VALUE!</v>
      </c>
      <c r="P151" s="10" t="e">
        <f t="shared" si="23"/>
        <v>#VALUE!</v>
      </c>
      <c r="Q151" s="10" t="e">
        <f t="shared" si="20"/>
        <v>#VALUE!</v>
      </c>
      <c r="R151" s="10" t="e">
        <f>IF($I$7="Watt",IF(Q151=P151,#REF!,""),IF(Q151=P151,N151," "))</f>
        <v>#VALUE!</v>
      </c>
      <c r="S151" s="10" t="e">
        <f t="shared" si="21"/>
        <v>#VALUE!</v>
      </c>
      <c r="T151" s="10" t="str">
        <f t="shared" si="18"/>
        <v xml:space="preserve"> </v>
      </c>
      <c r="U151" s="10" t="str">
        <f>IF($I$7="Watt",IF(T151=MIN($T$7:$T$1012),#REF!,""),IF(T151=MIN($T$7:$T$1012),N151," "))</f>
        <v xml:space="preserve"> </v>
      </c>
      <c r="V151" s="10" t="str">
        <f t="shared" si="22"/>
        <v xml:space="preserve"> </v>
      </c>
      <c r="W151" s="10" t="str">
        <f>IF($I$7="Watt",IF(V151=MIN($V$7:$V$1012),#REF!,""),IF(V151=MIN($V$7:$V$1012),N151," "))</f>
        <v xml:space="preserve"> </v>
      </c>
    </row>
    <row r="152" spans="7:23">
      <c r="G152" s="9"/>
      <c r="H152" s="9"/>
      <c r="I152" s="9"/>
      <c r="J152" s="9"/>
      <c r="K152" s="9"/>
      <c r="L152" s="9"/>
      <c r="M152" s="9"/>
      <c r="N152" s="99" t="e">
        <f t="shared" si="24"/>
        <v>#VALUE!</v>
      </c>
      <c r="O152" s="10" t="e">
        <f t="shared" si="19"/>
        <v>#VALUE!</v>
      </c>
      <c r="P152" s="10" t="e">
        <f t="shared" si="23"/>
        <v>#VALUE!</v>
      </c>
      <c r="Q152" s="10" t="e">
        <f t="shared" si="20"/>
        <v>#VALUE!</v>
      </c>
      <c r="R152" s="10" t="e">
        <f>IF($I$7="Watt",IF(Q152=P152,#REF!,""),IF(Q152=P152,N152," "))</f>
        <v>#VALUE!</v>
      </c>
      <c r="S152" s="10" t="e">
        <f t="shared" si="21"/>
        <v>#VALUE!</v>
      </c>
      <c r="T152" s="10" t="str">
        <f t="shared" si="18"/>
        <v xml:space="preserve"> </v>
      </c>
      <c r="U152" s="10" t="str">
        <f>IF($I$7="Watt",IF(T152=MIN($T$7:$T$1012),#REF!,""),IF(T152=MIN($T$7:$T$1012),N152," "))</f>
        <v xml:space="preserve"> </v>
      </c>
      <c r="V152" s="10" t="str">
        <f t="shared" si="22"/>
        <v xml:space="preserve"> </v>
      </c>
      <c r="W152" s="10" t="str">
        <f>IF($I$7="Watt",IF(V152=MIN($V$7:$V$1012),#REF!,""),IF(V152=MIN($V$7:$V$1012),N152," "))</f>
        <v xml:space="preserve"> </v>
      </c>
    </row>
    <row r="153" spans="7:23">
      <c r="G153" s="9"/>
      <c r="H153" s="9"/>
      <c r="I153" s="9"/>
      <c r="J153" s="9"/>
      <c r="K153" s="9"/>
      <c r="L153" s="9"/>
      <c r="M153" s="9"/>
      <c r="N153" s="99" t="e">
        <f t="shared" si="24"/>
        <v>#VALUE!</v>
      </c>
      <c r="O153" s="10" t="e">
        <f t="shared" si="19"/>
        <v>#VALUE!</v>
      </c>
      <c r="P153" s="10" t="e">
        <f t="shared" si="23"/>
        <v>#VALUE!</v>
      </c>
      <c r="Q153" s="10" t="e">
        <f t="shared" si="20"/>
        <v>#VALUE!</v>
      </c>
      <c r="R153" s="10" t="e">
        <f>IF($I$7="Watt",IF(Q153=P153,#REF!,""),IF(Q153=P153,N153," "))</f>
        <v>#VALUE!</v>
      </c>
      <c r="S153" s="10" t="e">
        <f t="shared" si="21"/>
        <v>#VALUE!</v>
      </c>
      <c r="T153" s="10" t="str">
        <f t="shared" si="18"/>
        <v xml:space="preserve"> </v>
      </c>
      <c r="U153" s="10" t="str">
        <f>IF($I$7="Watt",IF(T153=MIN($T$7:$T$1012),#REF!,""),IF(T153=MIN($T$7:$T$1012),N153," "))</f>
        <v xml:space="preserve"> </v>
      </c>
      <c r="V153" s="10" t="str">
        <f t="shared" si="22"/>
        <v xml:space="preserve"> </v>
      </c>
      <c r="W153" s="10" t="str">
        <f>IF($I$7="Watt",IF(V153=MIN($V$7:$V$1012),#REF!,""),IF(V153=MIN($V$7:$V$1012),N153," "))</f>
        <v xml:space="preserve"> </v>
      </c>
    </row>
    <row r="154" spans="7:23">
      <c r="G154" s="9"/>
      <c r="H154" s="9"/>
      <c r="I154" s="9"/>
      <c r="J154" s="9"/>
      <c r="K154" s="9"/>
      <c r="L154" s="9"/>
      <c r="M154" s="9"/>
      <c r="N154" s="99" t="e">
        <f t="shared" si="24"/>
        <v>#VALUE!</v>
      </c>
      <c r="O154" s="10" t="e">
        <f t="shared" si="19"/>
        <v>#VALUE!</v>
      </c>
      <c r="P154" s="10" t="e">
        <f t="shared" si="23"/>
        <v>#VALUE!</v>
      </c>
      <c r="Q154" s="10" t="e">
        <f t="shared" si="20"/>
        <v>#VALUE!</v>
      </c>
      <c r="R154" s="10" t="e">
        <f>IF($I$7="Watt",IF(Q154=P154,#REF!,""),IF(Q154=P154,N154," "))</f>
        <v>#VALUE!</v>
      </c>
      <c r="S154" s="10" t="e">
        <f t="shared" si="21"/>
        <v>#VALUE!</v>
      </c>
      <c r="T154" s="10" t="str">
        <f t="shared" si="18"/>
        <v xml:space="preserve"> </v>
      </c>
      <c r="U154" s="10" t="str">
        <f>IF($I$7="Watt",IF(T154=MIN($T$7:$T$1012),#REF!,""),IF(T154=MIN($T$7:$T$1012),N154," "))</f>
        <v xml:space="preserve"> </v>
      </c>
      <c r="V154" s="10" t="str">
        <f t="shared" si="22"/>
        <v xml:space="preserve"> </v>
      </c>
      <c r="W154" s="10" t="str">
        <f>IF($I$7="Watt",IF(V154=MIN($V$7:$V$1012),#REF!,""),IF(V154=MIN($V$7:$V$1012),N154," "))</f>
        <v xml:space="preserve"> </v>
      </c>
    </row>
    <row r="155" spans="7:23">
      <c r="G155" s="9"/>
      <c r="H155" s="9"/>
      <c r="I155" s="9"/>
      <c r="J155" s="9"/>
      <c r="K155" s="9"/>
      <c r="L155" s="9"/>
      <c r="M155" s="9"/>
      <c r="N155" s="99" t="e">
        <f t="shared" si="24"/>
        <v>#VALUE!</v>
      </c>
      <c r="O155" s="10" t="e">
        <f t="shared" si="19"/>
        <v>#VALUE!</v>
      </c>
      <c r="P155" s="10" t="e">
        <f t="shared" si="23"/>
        <v>#VALUE!</v>
      </c>
      <c r="Q155" s="10" t="e">
        <f t="shared" si="20"/>
        <v>#VALUE!</v>
      </c>
      <c r="R155" s="10" t="e">
        <f>IF($I$7="Watt",IF(Q155=P155,#REF!,""),IF(Q155=P155,N155," "))</f>
        <v>#VALUE!</v>
      </c>
      <c r="S155" s="10" t="e">
        <f t="shared" si="21"/>
        <v>#VALUE!</v>
      </c>
      <c r="T155" s="10" t="str">
        <f t="shared" si="18"/>
        <v xml:space="preserve"> </v>
      </c>
      <c r="U155" s="10" t="str">
        <f>IF($I$7="Watt",IF(T155=MIN($T$7:$T$1012),#REF!,""),IF(T155=MIN($T$7:$T$1012),N155," "))</f>
        <v xml:space="preserve"> </v>
      </c>
      <c r="V155" s="10" t="str">
        <f t="shared" si="22"/>
        <v xml:space="preserve"> </v>
      </c>
      <c r="W155" s="10" t="str">
        <f>IF($I$7="Watt",IF(V155=MIN($V$7:$V$1012),#REF!,""),IF(V155=MIN($V$7:$V$1012),N155," "))</f>
        <v xml:space="preserve"> </v>
      </c>
    </row>
    <row r="156" spans="7:23">
      <c r="G156" s="9"/>
      <c r="H156" s="9"/>
      <c r="I156" s="9"/>
      <c r="J156" s="9"/>
      <c r="K156" s="9"/>
      <c r="L156" s="9"/>
      <c r="M156" s="9"/>
      <c r="N156" s="99" t="e">
        <f t="shared" si="24"/>
        <v>#VALUE!</v>
      </c>
      <c r="O156" s="10" t="e">
        <f t="shared" si="19"/>
        <v>#VALUE!</v>
      </c>
      <c r="P156" s="10" t="e">
        <f t="shared" si="23"/>
        <v>#VALUE!</v>
      </c>
      <c r="Q156" s="10" t="e">
        <f t="shared" si="20"/>
        <v>#VALUE!</v>
      </c>
      <c r="R156" s="10" t="e">
        <f>IF($I$7="Watt",IF(Q156=P156,#REF!,""),IF(Q156=P156,N156," "))</f>
        <v>#VALUE!</v>
      </c>
      <c r="S156" s="10" t="e">
        <f t="shared" si="21"/>
        <v>#VALUE!</v>
      </c>
      <c r="T156" s="10" t="str">
        <f t="shared" si="18"/>
        <v xml:space="preserve"> </v>
      </c>
      <c r="U156" s="10" t="str">
        <f>IF($I$7="Watt",IF(T156=MIN($T$7:$T$1012),#REF!,""),IF(T156=MIN($T$7:$T$1012),N156," "))</f>
        <v xml:space="preserve"> </v>
      </c>
      <c r="V156" s="10" t="str">
        <f t="shared" si="22"/>
        <v xml:space="preserve"> </v>
      </c>
      <c r="W156" s="10" t="str">
        <f>IF($I$7="Watt",IF(V156=MIN($V$7:$V$1012),#REF!,""),IF(V156=MIN($V$7:$V$1012),N156," "))</f>
        <v xml:space="preserve"> </v>
      </c>
    </row>
    <row r="157" spans="7:23">
      <c r="G157" s="9"/>
      <c r="H157" s="9"/>
      <c r="I157" s="9"/>
      <c r="J157" s="9"/>
      <c r="K157" s="9"/>
      <c r="L157" s="9"/>
      <c r="M157" s="9"/>
      <c r="N157" s="99" t="e">
        <f t="shared" si="24"/>
        <v>#VALUE!</v>
      </c>
      <c r="O157" s="10" t="e">
        <f t="shared" si="19"/>
        <v>#VALUE!</v>
      </c>
      <c r="P157" s="10" t="e">
        <f t="shared" si="23"/>
        <v>#VALUE!</v>
      </c>
      <c r="Q157" s="10" t="e">
        <f t="shared" si="20"/>
        <v>#VALUE!</v>
      </c>
      <c r="R157" s="10" t="e">
        <f>IF($I$7="Watt",IF(Q157=P157,#REF!,""),IF(Q157=P157,N157," "))</f>
        <v>#VALUE!</v>
      </c>
      <c r="S157" s="10" t="e">
        <f t="shared" si="21"/>
        <v>#VALUE!</v>
      </c>
      <c r="T157" s="10" t="str">
        <f t="shared" si="18"/>
        <v xml:space="preserve"> </v>
      </c>
      <c r="U157" s="10" t="str">
        <f>IF($I$7="Watt",IF(T157=MIN($T$7:$T$1012),#REF!,""),IF(T157=MIN($T$7:$T$1012),N157," "))</f>
        <v xml:space="preserve"> </v>
      </c>
      <c r="V157" s="10" t="str">
        <f t="shared" si="22"/>
        <v xml:space="preserve"> </v>
      </c>
      <c r="W157" s="10" t="str">
        <f>IF($I$7="Watt",IF(V157=MIN($V$7:$V$1012),#REF!,""),IF(V157=MIN($V$7:$V$1012),N157," "))</f>
        <v xml:space="preserve"> </v>
      </c>
    </row>
    <row r="158" spans="7:23">
      <c r="G158" s="9"/>
      <c r="H158" s="9"/>
      <c r="I158" s="9"/>
      <c r="J158" s="9"/>
      <c r="K158" s="9"/>
      <c r="L158" s="9"/>
      <c r="M158" s="9"/>
      <c r="N158" s="99" t="e">
        <f t="shared" si="24"/>
        <v>#VALUE!</v>
      </c>
      <c r="O158" s="10" t="e">
        <f t="shared" si="19"/>
        <v>#VALUE!</v>
      </c>
      <c r="P158" s="10" t="e">
        <f t="shared" si="23"/>
        <v>#VALUE!</v>
      </c>
      <c r="Q158" s="10" t="e">
        <f t="shared" si="20"/>
        <v>#VALUE!</v>
      </c>
      <c r="R158" s="10" t="e">
        <f>IF($I$7="Watt",IF(Q158=P158,#REF!,""),IF(Q158=P158,N158," "))</f>
        <v>#VALUE!</v>
      </c>
      <c r="S158" s="10" t="e">
        <f t="shared" si="21"/>
        <v>#VALUE!</v>
      </c>
      <c r="T158" s="10" t="str">
        <f t="shared" si="18"/>
        <v xml:space="preserve"> </v>
      </c>
      <c r="U158" s="10" t="str">
        <f>IF($I$7="Watt",IF(T158=MIN($T$7:$T$1012),#REF!,""),IF(T158=MIN($T$7:$T$1012),N158," "))</f>
        <v xml:space="preserve"> </v>
      </c>
      <c r="V158" s="10" t="str">
        <f t="shared" si="22"/>
        <v xml:space="preserve"> </v>
      </c>
      <c r="W158" s="10" t="str">
        <f>IF($I$7="Watt",IF(V158=MIN($V$7:$V$1012),#REF!,""),IF(V158=MIN($V$7:$V$1012),N158," "))</f>
        <v xml:space="preserve"> </v>
      </c>
    </row>
    <row r="159" spans="7:23">
      <c r="G159" s="9"/>
      <c r="H159" s="9"/>
      <c r="I159" s="9"/>
      <c r="J159" s="9"/>
      <c r="K159" s="9"/>
      <c r="L159" s="9"/>
      <c r="M159" s="9"/>
      <c r="N159" s="99" t="e">
        <f t="shared" si="24"/>
        <v>#VALUE!</v>
      </c>
      <c r="O159" s="10" t="e">
        <f t="shared" si="19"/>
        <v>#VALUE!</v>
      </c>
      <c r="P159" s="10" t="e">
        <f t="shared" si="23"/>
        <v>#VALUE!</v>
      </c>
      <c r="Q159" s="10" t="e">
        <f t="shared" si="20"/>
        <v>#VALUE!</v>
      </c>
      <c r="R159" s="10" t="e">
        <f>IF($I$7="Watt",IF(Q159=P159,#REF!,""),IF(Q159=P159,N159," "))</f>
        <v>#VALUE!</v>
      </c>
      <c r="S159" s="10" t="e">
        <f t="shared" si="21"/>
        <v>#VALUE!</v>
      </c>
      <c r="T159" s="10" t="str">
        <f t="shared" si="18"/>
        <v xml:space="preserve"> </v>
      </c>
      <c r="U159" s="10" t="str">
        <f>IF($I$7="Watt",IF(T159=MIN($T$7:$T$1012),#REF!,""),IF(T159=MIN($T$7:$T$1012),N159," "))</f>
        <v xml:space="preserve"> </v>
      </c>
      <c r="V159" s="10" t="str">
        <f t="shared" si="22"/>
        <v xml:space="preserve"> </v>
      </c>
      <c r="W159" s="10" t="str">
        <f>IF($I$7="Watt",IF(V159=MIN($V$7:$V$1012),#REF!,""),IF(V159=MIN($V$7:$V$1012),N159," "))</f>
        <v xml:space="preserve"> </v>
      </c>
    </row>
    <row r="160" spans="7:23">
      <c r="G160" s="9"/>
      <c r="H160" s="9"/>
      <c r="I160" s="9"/>
      <c r="J160" s="9"/>
      <c r="K160" s="9"/>
      <c r="L160" s="9"/>
      <c r="M160" s="9"/>
      <c r="N160" s="99" t="e">
        <f t="shared" si="24"/>
        <v>#VALUE!</v>
      </c>
      <c r="O160" s="10" t="e">
        <f t="shared" si="19"/>
        <v>#VALUE!</v>
      </c>
      <c r="P160" s="10" t="e">
        <f t="shared" si="23"/>
        <v>#VALUE!</v>
      </c>
      <c r="Q160" s="10" t="e">
        <f t="shared" si="20"/>
        <v>#VALUE!</v>
      </c>
      <c r="R160" s="10" t="e">
        <f>IF($I$7="Watt",IF(Q160=P160,#REF!,""),IF(Q160=P160,N160," "))</f>
        <v>#VALUE!</v>
      </c>
      <c r="S160" s="10" t="e">
        <f t="shared" si="21"/>
        <v>#VALUE!</v>
      </c>
      <c r="T160" s="10" t="str">
        <f t="shared" si="18"/>
        <v xml:space="preserve"> </v>
      </c>
      <c r="U160" s="10" t="str">
        <f>IF($I$7="Watt",IF(T160=MIN($T$7:$T$1012),#REF!,""),IF(T160=MIN($T$7:$T$1012),N160," "))</f>
        <v xml:space="preserve"> </v>
      </c>
      <c r="V160" s="10" t="str">
        <f t="shared" si="22"/>
        <v xml:space="preserve"> </v>
      </c>
      <c r="W160" s="10" t="str">
        <f>IF($I$7="Watt",IF(V160=MIN($V$7:$V$1012),#REF!,""),IF(V160=MIN($V$7:$V$1012),N160," "))</f>
        <v xml:space="preserve"> </v>
      </c>
    </row>
    <row r="161" spans="7:23">
      <c r="G161" s="9"/>
      <c r="H161" s="9"/>
      <c r="I161" s="9"/>
      <c r="J161" s="9"/>
      <c r="K161" s="9"/>
      <c r="L161" s="9"/>
      <c r="M161" s="9"/>
      <c r="N161" s="99" t="e">
        <f t="shared" si="24"/>
        <v>#VALUE!</v>
      </c>
      <c r="O161" s="10" t="e">
        <f t="shared" si="19"/>
        <v>#VALUE!</v>
      </c>
      <c r="P161" s="10" t="e">
        <f t="shared" si="23"/>
        <v>#VALUE!</v>
      </c>
      <c r="Q161" s="10" t="e">
        <f t="shared" si="20"/>
        <v>#VALUE!</v>
      </c>
      <c r="R161" s="10" t="e">
        <f>IF($I$7="Watt",IF(Q161=P161,#REF!,""),IF(Q161=P161,N161," "))</f>
        <v>#VALUE!</v>
      </c>
      <c r="S161" s="10" t="e">
        <f t="shared" si="21"/>
        <v>#VALUE!</v>
      </c>
      <c r="T161" s="10" t="str">
        <f t="shared" si="18"/>
        <v xml:space="preserve"> </v>
      </c>
      <c r="U161" s="10" t="str">
        <f>IF($I$7="Watt",IF(T161=MIN($T$7:$T$1012),#REF!,""),IF(T161=MIN($T$7:$T$1012),N161," "))</f>
        <v xml:space="preserve"> </v>
      </c>
      <c r="V161" s="10" t="str">
        <f t="shared" si="22"/>
        <v xml:space="preserve"> </v>
      </c>
      <c r="W161" s="10" t="str">
        <f>IF($I$7="Watt",IF(V161=MIN($V$7:$V$1012),#REF!,""),IF(V161=MIN($V$7:$V$1012),N161," "))</f>
        <v xml:space="preserve"> </v>
      </c>
    </row>
    <row r="162" spans="7:23">
      <c r="G162" s="9"/>
      <c r="H162" s="9"/>
      <c r="I162" s="9"/>
      <c r="J162" s="9"/>
      <c r="K162" s="9"/>
      <c r="L162" s="9"/>
      <c r="M162" s="9"/>
      <c r="N162" s="99" t="e">
        <f t="shared" si="24"/>
        <v>#VALUE!</v>
      </c>
      <c r="O162" s="10" t="e">
        <f t="shared" si="19"/>
        <v>#VALUE!</v>
      </c>
      <c r="P162" s="10" t="e">
        <f t="shared" si="23"/>
        <v>#VALUE!</v>
      </c>
      <c r="Q162" s="10" t="e">
        <f t="shared" si="20"/>
        <v>#VALUE!</v>
      </c>
      <c r="R162" s="10" t="e">
        <f>IF($I$7="Watt",IF(Q162=P162,#REF!,""),IF(Q162=P162,N162," "))</f>
        <v>#VALUE!</v>
      </c>
      <c r="S162" s="10" t="e">
        <f t="shared" si="21"/>
        <v>#VALUE!</v>
      </c>
      <c r="T162" s="10" t="str">
        <f t="shared" si="18"/>
        <v xml:space="preserve"> </v>
      </c>
      <c r="U162" s="10" t="str">
        <f>IF($I$7="Watt",IF(T162=MIN($T$7:$T$1012),#REF!,""),IF(T162=MIN($T$7:$T$1012),N162," "))</f>
        <v xml:space="preserve"> </v>
      </c>
      <c r="V162" s="10" t="str">
        <f t="shared" si="22"/>
        <v xml:space="preserve"> </v>
      </c>
      <c r="W162" s="10" t="str">
        <f>IF($I$7="Watt",IF(V162=MIN($V$7:$V$1012),#REF!,""),IF(V162=MIN($V$7:$V$1012),N162," "))</f>
        <v xml:space="preserve"> </v>
      </c>
    </row>
    <row r="163" spans="7:23">
      <c r="G163" s="9"/>
      <c r="H163" s="9"/>
      <c r="I163" s="9"/>
      <c r="J163" s="9"/>
      <c r="K163" s="9"/>
      <c r="L163" s="9"/>
      <c r="M163" s="9"/>
      <c r="N163" s="99" t="e">
        <f t="shared" si="24"/>
        <v>#VALUE!</v>
      </c>
      <c r="O163" s="10" t="e">
        <f t="shared" si="19"/>
        <v>#VALUE!</v>
      </c>
      <c r="P163" s="10" t="e">
        <f t="shared" si="23"/>
        <v>#VALUE!</v>
      </c>
      <c r="Q163" s="10" t="e">
        <f t="shared" si="20"/>
        <v>#VALUE!</v>
      </c>
      <c r="R163" s="10" t="e">
        <f>IF($I$7="Watt",IF(Q163=P163,#REF!,""),IF(Q163=P163,N163," "))</f>
        <v>#VALUE!</v>
      </c>
      <c r="S163" s="10" t="e">
        <f t="shared" si="21"/>
        <v>#VALUE!</v>
      </c>
      <c r="T163" s="10" t="str">
        <f t="shared" si="18"/>
        <v xml:space="preserve"> </v>
      </c>
      <c r="U163" s="10" t="str">
        <f>IF($I$7="Watt",IF(T163=MIN($T$7:$T$1012),#REF!,""),IF(T163=MIN($T$7:$T$1012),N163," "))</f>
        <v xml:space="preserve"> </v>
      </c>
      <c r="V163" s="10" t="str">
        <f t="shared" si="22"/>
        <v xml:space="preserve"> </v>
      </c>
      <c r="W163" s="10" t="str">
        <f>IF($I$7="Watt",IF(V163=MIN($V$7:$V$1012),#REF!,""),IF(V163=MIN($V$7:$V$1012),N163," "))</f>
        <v xml:space="preserve"> </v>
      </c>
    </row>
    <row r="164" spans="7:23">
      <c r="G164" s="9"/>
      <c r="H164" s="9"/>
      <c r="I164" s="9"/>
      <c r="J164" s="9"/>
      <c r="K164" s="9"/>
      <c r="L164" s="9"/>
      <c r="M164" s="9"/>
      <c r="N164" s="99" t="e">
        <f t="shared" si="24"/>
        <v>#VALUE!</v>
      </c>
      <c r="O164" s="10" t="e">
        <f t="shared" si="19"/>
        <v>#VALUE!</v>
      </c>
      <c r="P164" s="10" t="e">
        <f t="shared" si="23"/>
        <v>#VALUE!</v>
      </c>
      <c r="Q164" s="10" t="e">
        <f t="shared" si="20"/>
        <v>#VALUE!</v>
      </c>
      <c r="R164" s="10" t="e">
        <f>IF($I$7="Watt",IF(Q164=P164,#REF!,""),IF(Q164=P164,N164," "))</f>
        <v>#VALUE!</v>
      </c>
      <c r="S164" s="10" t="e">
        <f t="shared" si="21"/>
        <v>#VALUE!</v>
      </c>
      <c r="T164" s="10" t="str">
        <f t="shared" si="18"/>
        <v xml:space="preserve"> </v>
      </c>
      <c r="U164" s="10" t="str">
        <f>IF($I$7="Watt",IF(T164=MIN($T$7:$T$1012),#REF!,""),IF(T164=MIN($T$7:$T$1012),N164," "))</f>
        <v xml:space="preserve"> </v>
      </c>
      <c r="V164" s="10" t="str">
        <f t="shared" si="22"/>
        <v xml:space="preserve"> </v>
      </c>
      <c r="W164" s="10" t="str">
        <f>IF($I$7="Watt",IF(V164=MIN($V$7:$V$1012),#REF!,""),IF(V164=MIN($V$7:$V$1012),N164," "))</f>
        <v xml:space="preserve"> </v>
      </c>
    </row>
    <row r="165" spans="7:23">
      <c r="G165" s="9"/>
      <c r="H165" s="9"/>
      <c r="I165" s="9"/>
      <c r="J165" s="9"/>
      <c r="K165" s="9"/>
      <c r="L165" s="9"/>
      <c r="M165" s="9"/>
      <c r="N165" s="99" t="e">
        <f t="shared" si="24"/>
        <v>#VALUE!</v>
      </c>
      <c r="O165" s="10" t="e">
        <f t="shared" si="19"/>
        <v>#VALUE!</v>
      </c>
      <c r="P165" s="10" t="e">
        <f t="shared" si="23"/>
        <v>#VALUE!</v>
      </c>
      <c r="Q165" s="10" t="e">
        <f t="shared" si="20"/>
        <v>#VALUE!</v>
      </c>
      <c r="R165" s="10" t="e">
        <f>IF($I$7="Watt",IF(Q165=P165,#REF!,""),IF(Q165=P165,N165," "))</f>
        <v>#VALUE!</v>
      </c>
      <c r="S165" s="10" t="e">
        <f t="shared" si="21"/>
        <v>#VALUE!</v>
      </c>
      <c r="T165" s="10" t="str">
        <f t="shared" si="18"/>
        <v xml:space="preserve"> </v>
      </c>
      <c r="U165" s="10" t="str">
        <f>IF($I$7="Watt",IF(T165=MIN($T$7:$T$1012),#REF!,""),IF(T165=MIN($T$7:$T$1012),N165," "))</f>
        <v xml:space="preserve"> </v>
      </c>
      <c r="V165" s="10" t="str">
        <f t="shared" si="22"/>
        <v xml:space="preserve"> </v>
      </c>
      <c r="W165" s="10" t="str">
        <f>IF($I$7="Watt",IF(V165=MIN($V$7:$V$1012),#REF!,""),IF(V165=MIN($V$7:$V$1012),N165," "))</f>
        <v xml:space="preserve"> </v>
      </c>
    </row>
    <row r="166" spans="7:23">
      <c r="G166" s="9"/>
      <c r="H166" s="9"/>
      <c r="I166" s="9"/>
      <c r="J166" s="9"/>
      <c r="K166" s="9"/>
      <c r="L166" s="9"/>
      <c r="M166" s="9"/>
      <c r="N166" s="99" t="e">
        <f t="shared" si="24"/>
        <v>#VALUE!</v>
      </c>
      <c r="O166" s="10" t="e">
        <f t="shared" si="19"/>
        <v>#VALUE!</v>
      </c>
      <c r="P166" s="10" t="e">
        <f t="shared" si="23"/>
        <v>#VALUE!</v>
      </c>
      <c r="Q166" s="10" t="e">
        <f t="shared" si="20"/>
        <v>#VALUE!</v>
      </c>
      <c r="R166" s="10" t="e">
        <f>IF($I$7="Watt",IF(Q166=P166,#REF!,""),IF(Q166=P166,N166," "))</f>
        <v>#VALUE!</v>
      </c>
      <c r="S166" s="10" t="e">
        <f t="shared" si="21"/>
        <v>#VALUE!</v>
      </c>
      <c r="T166" s="10" t="str">
        <f t="shared" si="18"/>
        <v xml:space="preserve"> </v>
      </c>
      <c r="U166" s="10" t="str">
        <f>IF($I$7="Watt",IF(T166=MIN($T$7:$T$1012),#REF!,""),IF(T166=MIN($T$7:$T$1012),N166," "))</f>
        <v xml:space="preserve"> </v>
      </c>
      <c r="V166" s="10" t="str">
        <f t="shared" si="22"/>
        <v xml:space="preserve"> </v>
      </c>
      <c r="W166" s="10" t="str">
        <f>IF($I$7="Watt",IF(V166=MIN($V$7:$V$1012),#REF!,""),IF(V166=MIN($V$7:$V$1012),N166," "))</f>
        <v xml:space="preserve"> </v>
      </c>
    </row>
    <row r="167" spans="7:23">
      <c r="G167" s="9"/>
      <c r="H167" s="9"/>
      <c r="I167" s="9"/>
      <c r="J167" s="9"/>
      <c r="K167" s="9"/>
      <c r="L167" s="9"/>
      <c r="M167" s="9"/>
      <c r="N167" s="99" t="e">
        <f t="shared" si="24"/>
        <v>#VALUE!</v>
      </c>
      <c r="O167" s="10" t="e">
        <f t="shared" si="19"/>
        <v>#VALUE!</v>
      </c>
      <c r="P167" s="10" t="e">
        <f t="shared" si="23"/>
        <v>#VALUE!</v>
      </c>
      <c r="Q167" s="10" t="e">
        <f t="shared" si="20"/>
        <v>#VALUE!</v>
      </c>
      <c r="R167" s="10" t="e">
        <f>IF($I$7="Watt",IF(Q167=P167,#REF!,""),IF(Q167=P167,N167," "))</f>
        <v>#VALUE!</v>
      </c>
      <c r="S167" s="10" t="e">
        <f t="shared" si="21"/>
        <v>#VALUE!</v>
      </c>
      <c r="T167" s="10" t="str">
        <f t="shared" si="18"/>
        <v xml:space="preserve"> </v>
      </c>
      <c r="U167" s="10" t="str">
        <f>IF($I$7="Watt",IF(T167=MIN($T$7:$T$1012),#REF!,""),IF(T167=MIN($T$7:$T$1012),N167," "))</f>
        <v xml:space="preserve"> </v>
      </c>
      <c r="V167" s="10" t="str">
        <f t="shared" si="22"/>
        <v xml:space="preserve"> </v>
      </c>
      <c r="W167" s="10" t="str">
        <f>IF($I$7="Watt",IF(V167=MIN($V$7:$V$1012),#REF!,""),IF(V167=MIN($V$7:$V$1012),N167," "))</f>
        <v xml:space="preserve"> </v>
      </c>
    </row>
    <row r="168" spans="7:23">
      <c r="G168" s="9"/>
      <c r="H168" s="9"/>
      <c r="I168" s="9"/>
      <c r="J168" s="9"/>
      <c r="K168" s="9"/>
      <c r="L168" s="9"/>
      <c r="M168" s="9"/>
      <c r="N168" s="99" t="e">
        <f t="shared" si="24"/>
        <v>#VALUE!</v>
      </c>
      <c r="O168" s="10" t="e">
        <f t="shared" si="19"/>
        <v>#VALUE!</v>
      </c>
      <c r="P168" s="10" t="e">
        <f t="shared" si="23"/>
        <v>#VALUE!</v>
      </c>
      <c r="Q168" s="10" t="e">
        <f t="shared" si="20"/>
        <v>#VALUE!</v>
      </c>
      <c r="R168" s="10" t="e">
        <f>IF($I$7="Watt",IF(Q168=P168,#REF!,""),IF(Q168=P168,N168," "))</f>
        <v>#VALUE!</v>
      </c>
      <c r="S168" s="10" t="e">
        <f t="shared" si="21"/>
        <v>#VALUE!</v>
      </c>
      <c r="T168" s="10" t="str">
        <f t="shared" si="18"/>
        <v xml:space="preserve"> </v>
      </c>
      <c r="U168" s="10" t="str">
        <f>IF($I$7="Watt",IF(T168=MIN($T$7:$T$1012),#REF!,""),IF(T168=MIN($T$7:$T$1012),N168," "))</f>
        <v xml:space="preserve"> </v>
      </c>
      <c r="V168" s="10" t="str">
        <f t="shared" si="22"/>
        <v xml:space="preserve"> </v>
      </c>
      <c r="W168" s="10" t="str">
        <f>IF($I$7="Watt",IF(V168=MIN($V$7:$V$1012),#REF!,""),IF(V168=MIN($V$7:$V$1012),N168," "))</f>
        <v xml:space="preserve"> </v>
      </c>
    </row>
    <row r="169" spans="7:23">
      <c r="G169" s="9"/>
      <c r="H169" s="9"/>
      <c r="I169" s="9"/>
      <c r="J169" s="9"/>
      <c r="K169" s="9"/>
      <c r="L169" s="9"/>
      <c r="M169" s="9"/>
      <c r="N169" s="99" t="e">
        <f t="shared" si="24"/>
        <v>#VALUE!</v>
      </c>
      <c r="O169" s="10" t="e">
        <f t="shared" si="19"/>
        <v>#VALUE!</v>
      </c>
      <c r="P169" s="10" t="e">
        <f t="shared" si="23"/>
        <v>#VALUE!</v>
      </c>
      <c r="Q169" s="10" t="e">
        <f t="shared" si="20"/>
        <v>#VALUE!</v>
      </c>
      <c r="R169" s="10" t="e">
        <f>IF($I$7="Watt",IF(Q169=P169,#REF!,""),IF(Q169=P169,N169," "))</f>
        <v>#VALUE!</v>
      </c>
      <c r="S169" s="10" t="e">
        <f t="shared" si="21"/>
        <v>#VALUE!</v>
      </c>
      <c r="T169" s="10" t="str">
        <f t="shared" si="18"/>
        <v xml:space="preserve"> </v>
      </c>
      <c r="U169" s="10" t="str">
        <f>IF($I$7="Watt",IF(T169=MIN($T$7:$T$1012),#REF!,""),IF(T169=MIN($T$7:$T$1012),N169," "))</f>
        <v xml:space="preserve"> </v>
      </c>
      <c r="V169" s="10" t="str">
        <f t="shared" si="22"/>
        <v xml:space="preserve"> </v>
      </c>
      <c r="W169" s="10" t="str">
        <f>IF($I$7="Watt",IF(V169=MIN($V$7:$V$1012),#REF!,""),IF(V169=MIN($V$7:$V$1012),N169," "))</f>
        <v xml:space="preserve"> </v>
      </c>
    </row>
    <row r="170" spans="7:23">
      <c r="G170" s="9"/>
      <c r="H170" s="9"/>
      <c r="I170" s="9"/>
      <c r="J170" s="9"/>
      <c r="K170" s="9"/>
      <c r="L170" s="9"/>
      <c r="M170" s="9"/>
      <c r="N170" s="99" t="e">
        <f t="shared" si="24"/>
        <v>#VALUE!</v>
      </c>
      <c r="O170" s="10" t="e">
        <f t="shared" si="19"/>
        <v>#VALUE!</v>
      </c>
      <c r="P170" s="10" t="e">
        <f t="shared" si="23"/>
        <v>#VALUE!</v>
      </c>
      <c r="Q170" s="10" t="e">
        <f t="shared" si="20"/>
        <v>#VALUE!</v>
      </c>
      <c r="R170" s="10" t="e">
        <f>IF($I$7="Watt",IF(Q170=P170,#REF!,""),IF(Q170=P170,N170," "))</f>
        <v>#VALUE!</v>
      </c>
      <c r="S170" s="10" t="e">
        <f t="shared" si="21"/>
        <v>#VALUE!</v>
      </c>
      <c r="T170" s="10" t="str">
        <f t="shared" si="18"/>
        <v xml:space="preserve"> </v>
      </c>
      <c r="U170" s="10" t="str">
        <f>IF($I$7="Watt",IF(T170=MIN($T$7:$T$1012),#REF!,""),IF(T170=MIN($T$7:$T$1012),N170," "))</f>
        <v xml:space="preserve"> </v>
      </c>
      <c r="V170" s="10" t="str">
        <f t="shared" si="22"/>
        <v xml:space="preserve"> </v>
      </c>
      <c r="W170" s="10" t="str">
        <f>IF($I$7="Watt",IF(V170=MIN($V$7:$V$1012),#REF!,""),IF(V170=MIN($V$7:$V$1012),N170," "))</f>
        <v xml:space="preserve"> </v>
      </c>
    </row>
    <row r="171" spans="7:23">
      <c r="G171" s="9"/>
      <c r="H171" s="9"/>
      <c r="I171" s="9"/>
      <c r="J171" s="9"/>
      <c r="K171" s="9"/>
      <c r="L171" s="9"/>
      <c r="M171" s="9"/>
      <c r="N171" s="99" t="e">
        <f t="shared" si="24"/>
        <v>#VALUE!</v>
      </c>
      <c r="O171" s="10" t="e">
        <f t="shared" si="19"/>
        <v>#VALUE!</v>
      </c>
      <c r="P171" s="10" t="e">
        <f t="shared" si="23"/>
        <v>#VALUE!</v>
      </c>
      <c r="Q171" s="10" t="e">
        <f t="shared" si="20"/>
        <v>#VALUE!</v>
      </c>
      <c r="R171" s="10" t="e">
        <f>IF($I$7="Watt",IF(Q171=P171,#REF!,""),IF(Q171=P171,N171," "))</f>
        <v>#VALUE!</v>
      </c>
      <c r="S171" s="10" t="e">
        <f t="shared" si="21"/>
        <v>#VALUE!</v>
      </c>
      <c r="T171" s="10" t="str">
        <f t="shared" si="18"/>
        <v xml:space="preserve"> </v>
      </c>
      <c r="U171" s="10" t="str">
        <f>IF($I$7="Watt",IF(T171=MIN($T$7:$T$1012),#REF!,""),IF(T171=MIN($T$7:$T$1012),N171," "))</f>
        <v xml:space="preserve"> </v>
      </c>
      <c r="V171" s="10" t="str">
        <f t="shared" si="22"/>
        <v xml:space="preserve"> </v>
      </c>
      <c r="W171" s="10" t="str">
        <f>IF($I$7="Watt",IF(V171=MIN($V$7:$V$1012),#REF!,""),IF(V171=MIN($V$7:$V$1012),N171," "))</f>
        <v xml:space="preserve"> </v>
      </c>
    </row>
    <row r="172" spans="7:23">
      <c r="G172" s="9"/>
      <c r="H172" s="9"/>
      <c r="I172" s="9"/>
      <c r="J172" s="9"/>
      <c r="K172" s="9"/>
      <c r="L172" s="9"/>
      <c r="M172" s="9"/>
      <c r="N172" s="99" t="e">
        <f t="shared" si="24"/>
        <v>#VALUE!</v>
      </c>
      <c r="O172" s="10" t="e">
        <f t="shared" si="19"/>
        <v>#VALUE!</v>
      </c>
      <c r="P172" s="10" t="e">
        <f t="shared" si="23"/>
        <v>#VALUE!</v>
      </c>
      <c r="Q172" s="10" t="e">
        <f t="shared" si="20"/>
        <v>#VALUE!</v>
      </c>
      <c r="R172" s="10" t="e">
        <f>IF($I$7="Watt",IF(Q172=P172,#REF!,""),IF(Q172=P172,N172," "))</f>
        <v>#VALUE!</v>
      </c>
      <c r="S172" s="10" t="e">
        <f t="shared" si="21"/>
        <v>#VALUE!</v>
      </c>
      <c r="T172" s="10" t="str">
        <f t="shared" si="18"/>
        <v xml:space="preserve"> </v>
      </c>
      <c r="U172" s="10" t="str">
        <f>IF($I$7="Watt",IF(T172=MIN($T$7:$T$1012),#REF!,""),IF(T172=MIN($T$7:$T$1012),N172," "))</f>
        <v xml:space="preserve"> </v>
      </c>
      <c r="V172" s="10" t="str">
        <f t="shared" si="22"/>
        <v xml:space="preserve"> </v>
      </c>
      <c r="W172" s="10" t="str">
        <f>IF($I$7="Watt",IF(V172=MIN($V$7:$V$1012),#REF!,""),IF(V172=MIN($V$7:$V$1012),N172," "))</f>
        <v xml:space="preserve"> </v>
      </c>
    </row>
    <row r="173" spans="7:23">
      <c r="G173" s="9"/>
      <c r="H173" s="9"/>
      <c r="I173" s="9"/>
      <c r="J173" s="9"/>
      <c r="K173" s="9"/>
      <c r="L173" s="9"/>
      <c r="M173" s="9"/>
      <c r="N173" s="99" t="e">
        <f t="shared" si="24"/>
        <v>#VALUE!</v>
      </c>
      <c r="O173" s="10" t="e">
        <f t="shared" si="19"/>
        <v>#VALUE!</v>
      </c>
      <c r="P173" s="10" t="e">
        <f t="shared" si="23"/>
        <v>#VALUE!</v>
      </c>
      <c r="Q173" s="10" t="e">
        <f t="shared" si="20"/>
        <v>#VALUE!</v>
      </c>
      <c r="R173" s="10" t="e">
        <f>IF($I$7="Watt",IF(Q173=P173,#REF!,""),IF(Q173=P173,N173," "))</f>
        <v>#VALUE!</v>
      </c>
      <c r="S173" s="10" t="e">
        <f t="shared" si="21"/>
        <v>#VALUE!</v>
      </c>
      <c r="T173" s="10" t="str">
        <f t="shared" si="18"/>
        <v xml:space="preserve"> </v>
      </c>
      <c r="U173" s="10" t="str">
        <f>IF($I$7="Watt",IF(T173=MIN($T$7:$T$1012),#REF!,""),IF(T173=MIN($T$7:$T$1012),N173," "))</f>
        <v xml:space="preserve"> </v>
      </c>
      <c r="V173" s="10" t="str">
        <f t="shared" si="22"/>
        <v xml:space="preserve"> </v>
      </c>
      <c r="W173" s="10" t="str">
        <f>IF($I$7="Watt",IF(V173=MIN($V$7:$V$1012),#REF!,""),IF(V173=MIN($V$7:$V$1012),N173," "))</f>
        <v xml:space="preserve"> </v>
      </c>
    </row>
    <row r="174" spans="7:23">
      <c r="G174" s="9"/>
      <c r="H174" s="9"/>
      <c r="I174" s="9"/>
      <c r="J174" s="9"/>
      <c r="K174" s="9"/>
      <c r="L174" s="9"/>
      <c r="M174" s="9"/>
      <c r="N174" s="99" t="e">
        <f t="shared" si="24"/>
        <v>#VALUE!</v>
      </c>
      <c r="O174" s="10" t="e">
        <f t="shared" si="19"/>
        <v>#VALUE!</v>
      </c>
      <c r="P174" s="10" t="e">
        <f t="shared" si="23"/>
        <v>#VALUE!</v>
      </c>
      <c r="Q174" s="10" t="e">
        <f t="shared" si="20"/>
        <v>#VALUE!</v>
      </c>
      <c r="R174" s="10" t="e">
        <f>IF($I$7="Watt",IF(Q174=P174,#REF!,""),IF(Q174=P174,N174," "))</f>
        <v>#VALUE!</v>
      </c>
      <c r="S174" s="10" t="e">
        <f t="shared" si="21"/>
        <v>#VALUE!</v>
      </c>
      <c r="T174" s="10" t="str">
        <f t="shared" si="18"/>
        <v xml:space="preserve"> </v>
      </c>
      <c r="U174" s="10" t="str">
        <f>IF($I$7="Watt",IF(T174=MIN($T$7:$T$1012),#REF!,""),IF(T174=MIN($T$7:$T$1012),N174," "))</f>
        <v xml:space="preserve"> </v>
      </c>
      <c r="V174" s="10" t="str">
        <f t="shared" si="22"/>
        <v xml:space="preserve"> </v>
      </c>
      <c r="W174" s="10" t="str">
        <f>IF($I$7="Watt",IF(V174=MIN($V$7:$V$1012),#REF!,""),IF(V174=MIN($V$7:$V$1012),N174," "))</f>
        <v xml:space="preserve"> </v>
      </c>
    </row>
    <row r="175" spans="7:23">
      <c r="G175" s="9"/>
      <c r="H175" s="9"/>
      <c r="I175" s="9"/>
      <c r="J175" s="9"/>
      <c r="K175" s="9"/>
      <c r="L175" s="9"/>
      <c r="M175" s="9"/>
      <c r="N175" s="99" t="e">
        <f t="shared" si="24"/>
        <v>#VALUE!</v>
      </c>
      <c r="O175" s="10" t="e">
        <f t="shared" si="19"/>
        <v>#VALUE!</v>
      </c>
      <c r="P175" s="10" t="e">
        <f t="shared" si="23"/>
        <v>#VALUE!</v>
      </c>
      <c r="Q175" s="10" t="e">
        <f t="shared" si="20"/>
        <v>#VALUE!</v>
      </c>
      <c r="R175" s="10" t="e">
        <f>IF($I$7="Watt",IF(Q175=P175,#REF!,""),IF(Q175=P175,N175," "))</f>
        <v>#VALUE!</v>
      </c>
      <c r="S175" s="10" t="e">
        <f t="shared" si="21"/>
        <v>#VALUE!</v>
      </c>
      <c r="T175" s="10" t="str">
        <f t="shared" si="18"/>
        <v xml:space="preserve"> </v>
      </c>
      <c r="U175" s="10" t="str">
        <f>IF($I$7="Watt",IF(T175=MIN($T$7:$T$1012),#REF!,""),IF(T175=MIN($T$7:$T$1012),N175," "))</f>
        <v xml:space="preserve"> </v>
      </c>
      <c r="V175" s="10" t="str">
        <f t="shared" si="22"/>
        <v xml:space="preserve"> </v>
      </c>
      <c r="W175" s="10" t="str">
        <f>IF($I$7="Watt",IF(V175=MIN($V$7:$V$1012),#REF!,""),IF(V175=MIN($V$7:$V$1012),N175," "))</f>
        <v xml:space="preserve"> </v>
      </c>
    </row>
    <row r="176" spans="7:23">
      <c r="G176" s="9"/>
      <c r="H176" s="9"/>
      <c r="I176" s="9"/>
      <c r="J176" s="9"/>
      <c r="K176" s="9"/>
      <c r="L176" s="9"/>
      <c r="M176" s="9"/>
      <c r="N176" s="99" t="e">
        <f t="shared" si="24"/>
        <v>#VALUE!</v>
      </c>
      <c r="O176" s="10" t="e">
        <f t="shared" si="19"/>
        <v>#VALUE!</v>
      </c>
      <c r="P176" s="10" t="e">
        <f t="shared" si="23"/>
        <v>#VALUE!</v>
      </c>
      <c r="Q176" s="10" t="e">
        <f t="shared" si="20"/>
        <v>#VALUE!</v>
      </c>
      <c r="R176" s="10" t="e">
        <f>IF($I$7="Watt",IF(Q176=P176,#REF!,""),IF(Q176=P176,N176," "))</f>
        <v>#VALUE!</v>
      </c>
      <c r="S176" s="10" t="e">
        <f t="shared" si="21"/>
        <v>#VALUE!</v>
      </c>
      <c r="T176" s="10" t="str">
        <f t="shared" si="18"/>
        <v xml:space="preserve"> </v>
      </c>
      <c r="U176" s="10" t="str">
        <f>IF($I$7="Watt",IF(T176=MIN($T$7:$T$1012),#REF!,""),IF(T176=MIN($T$7:$T$1012),N176," "))</f>
        <v xml:space="preserve"> </v>
      </c>
      <c r="V176" s="10" t="str">
        <f t="shared" si="22"/>
        <v xml:space="preserve"> </v>
      </c>
      <c r="W176" s="10" t="str">
        <f>IF($I$7="Watt",IF(V176=MIN($V$7:$V$1012),#REF!,""),IF(V176=MIN($V$7:$V$1012),N176," "))</f>
        <v xml:space="preserve"> </v>
      </c>
    </row>
    <row r="177" spans="7:23">
      <c r="G177" s="9"/>
      <c r="H177" s="9"/>
      <c r="I177" s="9"/>
      <c r="J177" s="9"/>
      <c r="K177" s="9"/>
      <c r="L177" s="9"/>
      <c r="M177" s="9"/>
      <c r="N177" s="99" t="e">
        <f t="shared" si="24"/>
        <v>#VALUE!</v>
      </c>
      <c r="O177" s="10" t="e">
        <f t="shared" si="19"/>
        <v>#VALUE!</v>
      </c>
      <c r="P177" s="10" t="e">
        <f t="shared" si="23"/>
        <v>#VALUE!</v>
      </c>
      <c r="Q177" s="10" t="e">
        <f t="shared" si="20"/>
        <v>#VALUE!</v>
      </c>
      <c r="R177" s="10" t="e">
        <f>IF($I$7="Watt",IF(Q177=P177,#REF!,""),IF(Q177=P177,N177," "))</f>
        <v>#VALUE!</v>
      </c>
      <c r="S177" s="10" t="e">
        <f t="shared" si="21"/>
        <v>#VALUE!</v>
      </c>
      <c r="T177" s="10" t="str">
        <f t="shared" ref="T177:T240" si="25">IF(ISNUMBER(O177),IF(O177-2&lt;0,(O177-2)*-1,O177-2)," ")</f>
        <v xml:space="preserve"> </v>
      </c>
      <c r="U177" s="10" t="str">
        <f>IF($I$7="Watt",IF(T177=MIN($T$7:$T$1012),#REF!,""),IF(T177=MIN($T$7:$T$1012),N177," "))</f>
        <v xml:space="preserve"> </v>
      </c>
      <c r="V177" s="10" t="str">
        <f t="shared" si="22"/>
        <v xml:space="preserve"> </v>
      </c>
      <c r="W177" s="10" t="str">
        <f>IF($I$7="Watt",IF(V177=MIN($V$7:$V$1012),#REF!,""),IF(V177=MIN($V$7:$V$1012),N177," "))</f>
        <v xml:space="preserve"> </v>
      </c>
    </row>
    <row r="178" spans="7:23">
      <c r="G178" s="9"/>
      <c r="H178" s="9"/>
      <c r="I178" s="9"/>
      <c r="J178" s="9"/>
      <c r="K178" s="9"/>
      <c r="L178" s="9"/>
      <c r="M178" s="9"/>
      <c r="N178" s="99" t="e">
        <f t="shared" si="24"/>
        <v>#VALUE!</v>
      </c>
      <c r="O178" s="10" t="e">
        <f t="shared" si="19"/>
        <v>#VALUE!</v>
      </c>
      <c r="P178" s="10" t="e">
        <f t="shared" si="23"/>
        <v>#VALUE!</v>
      </c>
      <c r="Q178" s="10" t="e">
        <f t="shared" si="20"/>
        <v>#VALUE!</v>
      </c>
      <c r="R178" s="10" t="e">
        <f>IF($I$7="Watt",IF(Q178=P178,#REF!,""),IF(Q178=P178,N178," "))</f>
        <v>#VALUE!</v>
      </c>
      <c r="S178" s="10" t="e">
        <f t="shared" si="21"/>
        <v>#VALUE!</v>
      </c>
      <c r="T178" s="10" t="str">
        <f t="shared" si="25"/>
        <v xml:space="preserve"> </v>
      </c>
      <c r="U178" s="10" t="str">
        <f>IF($I$7="Watt",IF(T178=MIN($T$7:$T$1012),#REF!,""),IF(T178=MIN($T$7:$T$1012),N178," "))</f>
        <v xml:space="preserve"> </v>
      </c>
      <c r="V178" s="10" t="str">
        <f t="shared" si="22"/>
        <v xml:space="preserve"> </v>
      </c>
      <c r="W178" s="10" t="str">
        <f>IF($I$7="Watt",IF(V178=MIN($V$7:$V$1012),#REF!,""),IF(V178=MIN($V$7:$V$1012),N178," "))</f>
        <v xml:space="preserve"> </v>
      </c>
    </row>
    <row r="179" spans="7:23">
      <c r="G179" s="9"/>
      <c r="H179" s="9"/>
      <c r="I179" s="9"/>
      <c r="J179" s="9"/>
      <c r="K179" s="9"/>
      <c r="L179" s="9"/>
      <c r="M179" s="9"/>
      <c r="N179" s="99" t="e">
        <f t="shared" si="24"/>
        <v>#VALUE!</v>
      </c>
      <c r="O179" s="10" t="e">
        <f t="shared" si="19"/>
        <v>#VALUE!</v>
      </c>
      <c r="P179" s="10" t="e">
        <f t="shared" si="23"/>
        <v>#VALUE!</v>
      </c>
      <c r="Q179" s="10" t="e">
        <f t="shared" si="20"/>
        <v>#VALUE!</v>
      </c>
      <c r="R179" s="10" t="e">
        <f>IF($I$7="Watt",IF(Q179=P179,#REF!,""),IF(Q179=P179,N179," "))</f>
        <v>#VALUE!</v>
      </c>
      <c r="S179" s="10" t="e">
        <f t="shared" si="21"/>
        <v>#VALUE!</v>
      </c>
      <c r="T179" s="10" t="str">
        <f t="shared" si="25"/>
        <v xml:space="preserve"> </v>
      </c>
      <c r="U179" s="10" t="str">
        <f>IF($I$7="Watt",IF(T179=MIN($T$7:$T$1012),#REF!,""),IF(T179=MIN($T$7:$T$1012),N179," "))</f>
        <v xml:space="preserve"> </v>
      </c>
      <c r="V179" s="10" t="str">
        <f t="shared" si="22"/>
        <v xml:space="preserve"> </v>
      </c>
      <c r="W179" s="10" t="str">
        <f>IF($I$7="Watt",IF(V179=MIN($V$7:$V$1012),#REF!,""),IF(V179=MIN($V$7:$V$1012),N179," "))</f>
        <v xml:space="preserve"> </v>
      </c>
    </row>
    <row r="180" spans="7:23">
      <c r="G180" s="9"/>
      <c r="H180" s="9"/>
      <c r="I180" s="9"/>
      <c r="J180" s="9"/>
      <c r="K180" s="9"/>
      <c r="L180" s="9"/>
      <c r="M180" s="9"/>
      <c r="N180" s="99" t="e">
        <f t="shared" si="24"/>
        <v>#VALUE!</v>
      </c>
      <c r="O180" s="10" t="e">
        <f t="shared" si="19"/>
        <v>#VALUE!</v>
      </c>
      <c r="P180" s="10" t="e">
        <f t="shared" si="23"/>
        <v>#VALUE!</v>
      </c>
      <c r="Q180" s="10" t="e">
        <f t="shared" si="20"/>
        <v>#VALUE!</v>
      </c>
      <c r="R180" s="10" t="e">
        <f>IF($I$7="Watt",IF(Q180=P180,#REF!,""),IF(Q180=P180,N180," "))</f>
        <v>#VALUE!</v>
      </c>
      <c r="S180" s="10" t="e">
        <f t="shared" si="21"/>
        <v>#VALUE!</v>
      </c>
      <c r="T180" s="10" t="str">
        <f t="shared" si="25"/>
        <v xml:space="preserve"> </v>
      </c>
      <c r="U180" s="10" t="str">
        <f>IF($I$7="Watt",IF(T180=MIN($T$7:$T$1012),#REF!,""),IF(T180=MIN($T$7:$T$1012),N180," "))</f>
        <v xml:space="preserve"> </v>
      </c>
      <c r="V180" s="10" t="str">
        <f t="shared" si="22"/>
        <v xml:space="preserve"> </v>
      </c>
      <c r="W180" s="10" t="str">
        <f>IF($I$7="Watt",IF(V180=MIN($V$7:$V$1012),#REF!,""),IF(V180=MIN($V$7:$V$1012),N180," "))</f>
        <v xml:space="preserve"> </v>
      </c>
    </row>
    <row r="181" spans="7:23">
      <c r="G181" s="9"/>
      <c r="H181" s="9"/>
      <c r="I181" s="9"/>
      <c r="J181" s="9"/>
      <c r="K181" s="9"/>
      <c r="L181" s="9"/>
      <c r="M181" s="9"/>
      <c r="N181" s="99" t="e">
        <f t="shared" si="24"/>
        <v>#VALUE!</v>
      </c>
      <c r="O181" s="10" t="e">
        <f t="shared" si="19"/>
        <v>#VALUE!</v>
      </c>
      <c r="P181" s="10" t="e">
        <f t="shared" si="23"/>
        <v>#VALUE!</v>
      </c>
      <c r="Q181" s="10" t="e">
        <f t="shared" si="20"/>
        <v>#VALUE!</v>
      </c>
      <c r="R181" s="10" t="e">
        <f>IF($I$7="Watt",IF(Q181=P181,#REF!,""),IF(Q181=P181,N181," "))</f>
        <v>#VALUE!</v>
      </c>
      <c r="S181" s="10" t="e">
        <f t="shared" si="21"/>
        <v>#VALUE!</v>
      </c>
      <c r="T181" s="10" t="str">
        <f t="shared" si="25"/>
        <v xml:space="preserve"> </v>
      </c>
      <c r="U181" s="10" t="str">
        <f>IF($I$7="Watt",IF(T181=MIN($T$7:$T$1012),#REF!,""),IF(T181=MIN($T$7:$T$1012),N181," "))</f>
        <v xml:space="preserve"> </v>
      </c>
      <c r="V181" s="10" t="str">
        <f t="shared" si="22"/>
        <v xml:space="preserve"> </v>
      </c>
      <c r="W181" s="10" t="str">
        <f>IF($I$7="Watt",IF(V181=MIN($V$7:$V$1012),#REF!,""),IF(V181=MIN($V$7:$V$1012),N181," "))</f>
        <v xml:space="preserve"> </v>
      </c>
    </row>
    <row r="182" spans="7:23">
      <c r="G182" s="9"/>
      <c r="H182" s="9"/>
      <c r="I182" s="9"/>
      <c r="J182" s="9"/>
      <c r="K182" s="9"/>
      <c r="L182" s="9"/>
      <c r="M182" s="9"/>
      <c r="N182" s="99" t="e">
        <f t="shared" si="24"/>
        <v>#VALUE!</v>
      </c>
      <c r="O182" s="10" t="e">
        <f t="shared" si="19"/>
        <v>#VALUE!</v>
      </c>
      <c r="P182" s="10" t="e">
        <f t="shared" si="23"/>
        <v>#VALUE!</v>
      </c>
      <c r="Q182" s="10" t="e">
        <f t="shared" si="20"/>
        <v>#VALUE!</v>
      </c>
      <c r="R182" s="10" t="e">
        <f>IF($I$7="Watt",IF(Q182=P182,#REF!,""),IF(Q182=P182,N182," "))</f>
        <v>#VALUE!</v>
      </c>
      <c r="S182" s="10" t="e">
        <f t="shared" si="21"/>
        <v>#VALUE!</v>
      </c>
      <c r="T182" s="10" t="str">
        <f t="shared" si="25"/>
        <v xml:space="preserve"> </v>
      </c>
      <c r="U182" s="10" t="str">
        <f>IF($I$7="Watt",IF(T182=MIN($T$7:$T$1012),#REF!,""),IF(T182=MIN($T$7:$T$1012),N182," "))</f>
        <v xml:space="preserve"> </v>
      </c>
      <c r="V182" s="10" t="str">
        <f t="shared" si="22"/>
        <v xml:space="preserve"> </v>
      </c>
      <c r="W182" s="10" t="str">
        <f>IF($I$7="Watt",IF(V182=MIN($V$7:$V$1012),#REF!,""),IF(V182=MIN($V$7:$V$1012),N182," "))</f>
        <v xml:space="preserve"> </v>
      </c>
    </row>
    <row r="183" spans="7:23">
      <c r="G183" s="9"/>
      <c r="H183" s="9"/>
      <c r="I183" s="9"/>
      <c r="J183" s="9"/>
      <c r="K183" s="9"/>
      <c r="L183" s="9"/>
      <c r="M183" s="9"/>
      <c r="N183" s="99" t="e">
        <f t="shared" si="24"/>
        <v>#VALUE!</v>
      </c>
      <c r="O183" s="10" t="e">
        <f t="shared" si="19"/>
        <v>#VALUE!</v>
      </c>
      <c r="P183" s="10" t="e">
        <f t="shared" si="23"/>
        <v>#VALUE!</v>
      </c>
      <c r="Q183" s="10" t="e">
        <f t="shared" si="20"/>
        <v>#VALUE!</v>
      </c>
      <c r="R183" s="10" t="e">
        <f>IF($I$7="Watt",IF(Q183=P183,#REF!,""),IF(Q183=P183,N183," "))</f>
        <v>#VALUE!</v>
      </c>
      <c r="S183" s="10" t="e">
        <f t="shared" si="21"/>
        <v>#VALUE!</v>
      </c>
      <c r="T183" s="10" t="str">
        <f t="shared" si="25"/>
        <v xml:space="preserve"> </v>
      </c>
      <c r="U183" s="10" t="str">
        <f>IF($I$7="Watt",IF(T183=MIN($T$7:$T$1012),#REF!,""),IF(T183=MIN($T$7:$T$1012),N183," "))</f>
        <v xml:space="preserve"> </v>
      </c>
      <c r="V183" s="10" t="str">
        <f t="shared" si="22"/>
        <v xml:space="preserve"> </v>
      </c>
      <c r="W183" s="10" t="str">
        <f>IF($I$7="Watt",IF(V183=MIN($V$7:$V$1012),#REF!,""),IF(V183=MIN($V$7:$V$1012),N183," "))</f>
        <v xml:space="preserve"> </v>
      </c>
    </row>
    <row r="184" spans="7:23">
      <c r="G184" s="9"/>
      <c r="H184" s="9"/>
      <c r="I184" s="9"/>
      <c r="J184" s="9"/>
      <c r="K184" s="9"/>
      <c r="L184" s="9"/>
      <c r="M184" s="9"/>
      <c r="N184" s="99" t="e">
        <f t="shared" si="24"/>
        <v>#VALUE!</v>
      </c>
      <c r="O184" s="10" t="e">
        <f t="shared" si="19"/>
        <v>#VALUE!</v>
      </c>
      <c r="P184" s="10" t="e">
        <f t="shared" si="23"/>
        <v>#VALUE!</v>
      </c>
      <c r="Q184" s="10" t="e">
        <f t="shared" si="20"/>
        <v>#VALUE!</v>
      </c>
      <c r="R184" s="10" t="e">
        <f>IF($I$7="Watt",IF(Q184=P184,#REF!,""),IF(Q184=P184,N184," "))</f>
        <v>#VALUE!</v>
      </c>
      <c r="S184" s="10" t="e">
        <f t="shared" si="21"/>
        <v>#VALUE!</v>
      </c>
      <c r="T184" s="10" t="str">
        <f t="shared" si="25"/>
        <v xml:space="preserve"> </v>
      </c>
      <c r="U184" s="10" t="str">
        <f>IF($I$7="Watt",IF(T184=MIN($T$7:$T$1012),#REF!,""),IF(T184=MIN($T$7:$T$1012),N184," "))</f>
        <v xml:space="preserve"> </v>
      </c>
      <c r="V184" s="10" t="str">
        <f t="shared" si="22"/>
        <v xml:space="preserve"> </v>
      </c>
      <c r="W184" s="10" t="str">
        <f>IF($I$7="Watt",IF(V184=MIN($V$7:$V$1012),#REF!,""),IF(V184=MIN($V$7:$V$1012),N184," "))</f>
        <v xml:space="preserve"> </v>
      </c>
    </row>
    <row r="185" spans="7:23">
      <c r="G185" s="9"/>
      <c r="H185" s="9"/>
      <c r="I185" s="9"/>
      <c r="J185" s="9"/>
      <c r="K185" s="9"/>
      <c r="L185" s="9"/>
      <c r="M185" s="9"/>
      <c r="N185" s="99" t="e">
        <f t="shared" si="24"/>
        <v>#VALUE!</v>
      </c>
      <c r="O185" s="10" t="e">
        <f t="shared" si="19"/>
        <v>#VALUE!</v>
      </c>
      <c r="P185" s="10" t="e">
        <f t="shared" si="23"/>
        <v>#VALUE!</v>
      </c>
      <c r="Q185" s="10" t="e">
        <f t="shared" si="20"/>
        <v>#VALUE!</v>
      </c>
      <c r="R185" s="10" t="e">
        <f>IF($I$7="Watt",IF(Q185=P185,#REF!,""),IF(Q185=P185,N185," "))</f>
        <v>#VALUE!</v>
      </c>
      <c r="S185" s="10" t="e">
        <f t="shared" si="21"/>
        <v>#VALUE!</v>
      </c>
      <c r="T185" s="10" t="str">
        <f t="shared" si="25"/>
        <v xml:space="preserve"> </v>
      </c>
      <c r="U185" s="10" t="str">
        <f>IF($I$7="Watt",IF(T185=MIN($T$7:$T$1012),#REF!,""),IF(T185=MIN($T$7:$T$1012),N185," "))</f>
        <v xml:space="preserve"> </v>
      </c>
      <c r="V185" s="10" t="str">
        <f t="shared" si="22"/>
        <v xml:space="preserve"> </v>
      </c>
      <c r="W185" s="10" t="str">
        <f>IF($I$7="Watt",IF(V185=MIN($V$7:$V$1012),#REF!,""),IF(V185=MIN($V$7:$V$1012),N185," "))</f>
        <v xml:space="preserve"> </v>
      </c>
    </row>
    <row r="186" spans="7:23">
      <c r="G186" s="9"/>
      <c r="H186" s="9"/>
      <c r="I186" s="9"/>
      <c r="J186" s="9"/>
      <c r="K186" s="9"/>
      <c r="L186" s="9"/>
      <c r="M186" s="9"/>
      <c r="N186" s="99" t="e">
        <f t="shared" si="24"/>
        <v>#VALUE!</v>
      </c>
      <c r="O186" s="10" t="e">
        <f t="shared" si="19"/>
        <v>#VALUE!</v>
      </c>
      <c r="P186" s="10" t="e">
        <f t="shared" si="23"/>
        <v>#VALUE!</v>
      </c>
      <c r="Q186" s="10" t="e">
        <f t="shared" si="20"/>
        <v>#VALUE!</v>
      </c>
      <c r="R186" s="10" t="e">
        <f>IF($I$7="Watt",IF(Q186=P186,#REF!,""),IF(Q186=P186,N186," "))</f>
        <v>#VALUE!</v>
      </c>
      <c r="S186" s="10" t="e">
        <f t="shared" si="21"/>
        <v>#VALUE!</v>
      </c>
      <c r="T186" s="10" t="str">
        <f t="shared" si="25"/>
        <v xml:space="preserve"> </v>
      </c>
      <c r="U186" s="10" t="str">
        <f>IF($I$7="Watt",IF(T186=MIN($T$7:$T$1012),#REF!,""),IF(T186=MIN($T$7:$T$1012),N186," "))</f>
        <v xml:space="preserve"> </v>
      </c>
      <c r="V186" s="10" t="str">
        <f t="shared" si="22"/>
        <v xml:space="preserve"> </v>
      </c>
      <c r="W186" s="10" t="str">
        <f>IF($I$7="Watt",IF(V186=MIN($V$7:$V$1012),#REF!,""),IF(V186=MIN($V$7:$V$1012),N186," "))</f>
        <v xml:space="preserve"> </v>
      </c>
    </row>
    <row r="187" spans="7:23">
      <c r="G187" s="9"/>
      <c r="H187" s="9"/>
      <c r="I187" s="9"/>
      <c r="J187" s="9"/>
      <c r="K187" s="9"/>
      <c r="L187" s="9"/>
      <c r="M187" s="9"/>
      <c r="N187" s="99" t="e">
        <f t="shared" si="24"/>
        <v>#VALUE!</v>
      </c>
      <c r="O187" s="10" t="e">
        <f t="shared" si="19"/>
        <v>#VALUE!</v>
      </c>
      <c r="P187" s="10" t="e">
        <f t="shared" si="23"/>
        <v>#VALUE!</v>
      </c>
      <c r="Q187" s="10" t="e">
        <f t="shared" si="20"/>
        <v>#VALUE!</v>
      </c>
      <c r="R187" s="10" t="e">
        <f>IF($I$7="Watt",IF(Q187=P187,#REF!,""),IF(Q187=P187,N187," "))</f>
        <v>#VALUE!</v>
      </c>
      <c r="S187" s="10" t="e">
        <f t="shared" si="21"/>
        <v>#VALUE!</v>
      </c>
      <c r="T187" s="10" t="str">
        <f t="shared" si="25"/>
        <v xml:space="preserve"> </v>
      </c>
      <c r="U187" s="10" t="str">
        <f>IF($I$7="Watt",IF(T187=MIN($T$7:$T$1012),#REF!,""),IF(T187=MIN($T$7:$T$1012),N187," "))</f>
        <v xml:space="preserve"> </v>
      </c>
      <c r="V187" s="10" t="str">
        <f t="shared" si="22"/>
        <v xml:space="preserve"> </v>
      </c>
      <c r="W187" s="10" t="str">
        <f>IF($I$7="Watt",IF(V187=MIN($V$7:$V$1012),#REF!,""),IF(V187=MIN($V$7:$V$1012),N187," "))</f>
        <v xml:space="preserve"> </v>
      </c>
    </row>
    <row r="188" spans="7:23">
      <c r="G188" s="9"/>
      <c r="H188" s="9"/>
      <c r="I188" s="9"/>
      <c r="J188" s="9"/>
      <c r="K188" s="9"/>
      <c r="L188" s="9"/>
      <c r="M188" s="9"/>
      <c r="N188" s="99" t="e">
        <f t="shared" si="24"/>
        <v>#VALUE!</v>
      </c>
      <c r="O188" s="10" t="e">
        <f t="shared" si="19"/>
        <v>#VALUE!</v>
      </c>
      <c r="P188" s="10" t="e">
        <f t="shared" si="23"/>
        <v>#VALUE!</v>
      </c>
      <c r="Q188" s="10" t="e">
        <f t="shared" si="20"/>
        <v>#VALUE!</v>
      </c>
      <c r="R188" s="10" t="e">
        <f>IF($I$7="Watt",IF(Q188=P188,#REF!,""),IF(Q188=P188,N188," "))</f>
        <v>#VALUE!</v>
      </c>
      <c r="S188" s="10" t="e">
        <f t="shared" si="21"/>
        <v>#VALUE!</v>
      </c>
      <c r="T188" s="10" t="str">
        <f t="shared" si="25"/>
        <v xml:space="preserve"> </v>
      </c>
      <c r="U188" s="10" t="str">
        <f>IF($I$7="Watt",IF(T188=MIN($T$7:$T$1012),#REF!,""),IF(T188=MIN($T$7:$T$1012),N188," "))</f>
        <v xml:space="preserve"> </v>
      </c>
      <c r="V188" s="10" t="str">
        <f t="shared" si="22"/>
        <v xml:space="preserve"> </v>
      </c>
      <c r="W188" s="10" t="str">
        <f>IF($I$7="Watt",IF(V188=MIN($V$7:$V$1012),#REF!,""),IF(V188=MIN($V$7:$V$1012),N188," "))</f>
        <v xml:space="preserve"> </v>
      </c>
    </row>
    <row r="189" spans="7:23">
      <c r="G189" s="9"/>
      <c r="H189" s="9"/>
      <c r="I189" s="9"/>
      <c r="J189" s="9"/>
      <c r="K189" s="9"/>
      <c r="L189" s="9"/>
      <c r="M189" s="9"/>
      <c r="N189" s="99" t="e">
        <f t="shared" si="24"/>
        <v>#VALUE!</v>
      </c>
      <c r="O189" s="10" t="e">
        <f t="shared" si="19"/>
        <v>#VALUE!</v>
      </c>
      <c r="P189" s="10" t="e">
        <f t="shared" si="23"/>
        <v>#VALUE!</v>
      </c>
      <c r="Q189" s="10" t="e">
        <f t="shared" si="20"/>
        <v>#VALUE!</v>
      </c>
      <c r="R189" s="10" t="e">
        <f>IF($I$7="Watt",IF(Q189=P189,#REF!,""),IF(Q189=P189,N189," "))</f>
        <v>#VALUE!</v>
      </c>
      <c r="S189" s="10" t="e">
        <f t="shared" si="21"/>
        <v>#VALUE!</v>
      </c>
      <c r="T189" s="10" t="str">
        <f t="shared" si="25"/>
        <v xml:space="preserve"> </v>
      </c>
      <c r="U189" s="10" t="str">
        <f>IF($I$7="Watt",IF(T189=MIN($T$7:$T$1012),#REF!,""),IF(T189=MIN($T$7:$T$1012),N189," "))</f>
        <v xml:space="preserve"> </v>
      </c>
      <c r="V189" s="10" t="str">
        <f t="shared" si="22"/>
        <v xml:space="preserve"> </v>
      </c>
      <c r="W189" s="10" t="str">
        <f>IF($I$7="Watt",IF(V189=MIN($V$7:$V$1012),#REF!,""),IF(V189=MIN($V$7:$V$1012),N189," "))</f>
        <v xml:space="preserve"> </v>
      </c>
    </row>
    <row r="190" spans="7:23">
      <c r="G190" s="9"/>
      <c r="H190" s="9"/>
      <c r="I190" s="9"/>
      <c r="J190" s="9"/>
      <c r="K190" s="9"/>
      <c r="L190" s="9"/>
      <c r="M190" s="9"/>
      <c r="N190" s="99" t="e">
        <f t="shared" si="24"/>
        <v>#VALUE!</v>
      </c>
      <c r="O190" s="10" t="e">
        <f t="shared" si="19"/>
        <v>#VALUE!</v>
      </c>
      <c r="P190" s="10" t="e">
        <f t="shared" si="23"/>
        <v>#VALUE!</v>
      </c>
      <c r="Q190" s="10" t="e">
        <f t="shared" si="20"/>
        <v>#VALUE!</v>
      </c>
      <c r="R190" s="10" t="e">
        <f>IF($I$7="Watt",IF(Q190=P190,#REF!,""),IF(Q190=P190,N190," "))</f>
        <v>#VALUE!</v>
      </c>
      <c r="S190" s="10" t="e">
        <f t="shared" si="21"/>
        <v>#VALUE!</v>
      </c>
      <c r="T190" s="10" t="str">
        <f t="shared" si="25"/>
        <v xml:space="preserve"> </v>
      </c>
      <c r="U190" s="10" t="str">
        <f>IF($I$7="Watt",IF(T190=MIN($T$7:$T$1012),#REF!,""),IF(T190=MIN($T$7:$T$1012),N190," "))</f>
        <v xml:space="preserve"> </v>
      </c>
      <c r="V190" s="10" t="str">
        <f t="shared" si="22"/>
        <v xml:space="preserve"> </v>
      </c>
      <c r="W190" s="10" t="str">
        <f>IF($I$7="Watt",IF(V190=MIN($V$7:$V$1012),#REF!,""),IF(V190=MIN($V$7:$V$1012),N190," "))</f>
        <v xml:space="preserve"> </v>
      </c>
    </row>
    <row r="191" spans="7:23">
      <c r="G191" s="9"/>
      <c r="H191" s="9"/>
      <c r="I191" s="9"/>
      <c r="J191" s="9"/>
      <c r="K191" s="9"/>
      <c r="L191" s="9"/>
      <c r="M191" s="9"/>
      <c r="N191" s="99" t="e">
        <f t="shared" si="24"/>
        <v>#VALUE!</v>
      </c>
      <c r="O191" s="10" t="e">
        <f t="shared" si="19"/>
        <v>#VALUE!</v>
      </c>
      <c r="P191" s="10" t="e">
        <f t="shared" si="23"/>
        <v>#VALUE!</v>
      </c>
      <c r="Q191" s="10" t="e">
        <f t="shared" si="20"/>
        <v>#VALUE!</v>
      </c>
      <c r="R191" s="10" t="e">
        <f>IF($I$7="Watt",IF(Q191=P191,#REF!,""),IF(Q191=P191,N191," "))</f>
        <v>#VALUE!</v>
      </c>
      <c r="S191" s="10" t="e">
        <f t="shared" si="21"/>
        <v>#VALUE!</v>
      </c>
      <c r="T191" s="10" t="str">
        <f t="shared" si="25"/>
        <v xml:space="preserve"> </v>
      </c>
      <c r="U191" s="10" t="str">
        <f>IF($I$7="Watt",IF(T191=MIN($T$7:$T$1012),#REF!,""),IF(T191=MIN($T$7:$T$1012),N191," "))</f>
        <v xml:space="preserve"> </v>
      </c>
      <c r="V191" s="10" t="str">
        <f t="shared" si="22"/>
        <v xml:space="preserve"> </v>
      </c>
      <c r="W191" s="10" t="str">
        <f>IF($I$7="Watt",IF(V191=MIN($V$7:$V$1012),#REF!,""),IF(V191=MIN($V$7:$V$1012),N191," "))</f>
        <v xml:space="preserve"> </v>
      </c>
    </row>
    <row r="192" spans="7:23">
      <c r="G192" s="9"/>
      <c r="H192" s="9"/>
      <c r="I192" s="9"/>
      <c r="J192" s="9"/>
      <c r="K192" s="9"/>
      <c r="L192" s="9"/>
      <c r="M192" s="9"/>
      <c r="N192" s="99" t="e">
        <f t="shared" si="24"/>
        <v>#VALUE!</v>
      </c>
      <c r="O192" s="10" t="e">
        <f t="shared" si="19"/>
        <v>#VALUE!</v>
      </c>
      <c r="P192" s="10" t="e">
        <f t="shared" si="23"/>
        <v>#VALUE!</v>
      </c>
      <c r="Q192" s="10" t="e">
        <f t="shared" si="20"/>
        <v>#VALUE!</v>
      </c>
      <c r="R192" s="10" t="e">
        <f>IF($I$7="Watt",IF(Q192=P192,#REF!,""),IF(Q192=P192,N192," "))</f>
        <v>#VALUE!</v>
      </c>
      <c r="S192" s="10" t="e">
        <f t="shared" si="21"/>
        <v>#VALUE!</v>
      </c>
      <c r="T192" s="10" t="str">
        <f t="shared" si="25"/>
        <v xml:space="preserve"> </v>
      </c>
      <c r="U192" s="10" t="str">
        <f>IF($I$7="Watt",IF(T192=MIN($T$7:$T$1012),#REF!,""),IF(T192=MIN($T$7:$T$1012),N192," "))</f>
        <v xml:space="preserve"> </v>
      </c>
      <c r="V192" s="10" t="str">
        <f t="shared" si="22"/>
        <v xml:space="preserve"> </v>
      </c>
      <c r="W192" s="10" t="str">
        <f>IF($I$7="Watt",IF(V192=MIN($V$7:$V$1012),#REF!,""),IF(V192=MIN($V$7:$V$1012),N192," "))</f>
        <v xml:space="preserve"> </v>
      </c>
    </row>
    <row r="193" spans="7:23">
      <c r="G193" s="9"/>
      <c r="H193" s="9"/>
      <c r="I193" s="9"/>
      <c r="J193" s="9"/>
      <c r="K193" s="9"/>
      <c r="L193" s="9"/>
      <c r="M193" s="9"/>
      <c r="N193" s="99" t="e">
        <f t="shared" si="24"/>
        <v>#VALUE!</v>
      </c>
      <c r="O193" s="10" t="e">
        <f t="shared" si="19"/>
        <v>#VALUE!</v>
      </c>
      <c r="P193" s="10" t="e">
        <f t="shared" si="23"/>
        <v>#VALUE!</v>
      </c>
      <c r="Q193" s="10" t="e">
        <f t="shared" si="20"/>
        <v>#VALUE!</v>
      </c>
      <c r="R193" s="10" t="e">
        <f>IF($I$7="Watt",IF(Q193=P193,#REF!,""),IF(Q193=P193,N193," "))</f>
        <v>#VALUE!</v>
      </c>
      <c r="S193" s="10" t="e">
        <f t="shared" si="21"/>
        <v>#VALUE!</v>
      </c>
      <c r="T193" s="10" t="str">
        <f t="shared" si="25"/>
        <v xml:space="preserve"> </v>
      </c>
      <c r="U193" s="10" t="str">
        <f>IF($I$7="Watt",IF(T193=MIN($T$7:$T$1012),#REF!,""),IF(T193=MIN($T$7:$T$1012),N193," "))</f>
        <v xml:space="preserve"> </v>
      </c>
      <c r="V193" s="10" t="str">
        <f t="shared" si="22"/>
        <v xml:space="preserve"> </v>
      </c>
      <c r="W193" s="10" t="str">
        <f>IF($I$7="Watt",IF(V193=MIN($V$7:$V$1012),#REF!,""),IF(V193=MIN($V$7:$V$1012),N193," "))</f>
        <v xml:space="preserve"> </v>
      </c>
    </row>
    <row r="194" spans="7:23">
      <c r="G194" s="9"/>
      <c r="H194" s="9"/>
      <c r="I194" s="9"/>
      <c r="J194" s="9"/>
      <c r="K194" s="9"/>
      <c r="L194" s="9"/>
      <c r="M194" s="9"/>
      <c r="N194" s="99" t="e">
        <f t="shared" si="24"/>
        <v>#VALUE!</v>
      </c>
      <c r="O194" s="10" t="e">
        <f t="shared" si="19"/>
        <v>#VALUE!</v>
      </c>
      <c r="P194" s="10" t="e">
        <f t="shared" si="23"/>
        <v>#VALUE!</v>
      </c>
      <c r="Q194" s="10" t="e">
        <f t="shared" si="20"/>
        <v>#VALUE!</v>
      </c>
      <c r="R194" s="10" t="e">
        <f>IF($I$7="Watt",IF(Q194=P194,#REF!,""),IF(Q194=P194,N194," "))</f>
        <v>#VALUE!</v>
      </c>
      <c r="S194" s="10" t="e">
        <f t="shared" si="21"/>
        <v>#VALUE!</v>
      </c>
      <c r="T194" s="10" t="str">
        <f t="shared" si="25"/>
        <v xml:space="preserve"> </v>
      </c>
      <c r="U194" s="10" t="str">
        <f>IF($I$7="Watt",IF(T194=MIN($T$7:$T$1012),#REF!,""),IF(T194=MIN($T$7:$T$1012),N194," "))</f>
        <v xml:space="preserve"> </v>
      </c>
      <c r="V194" s="10" t="str">
        <f t="shared" si="22"/>
        <v xml:space="preserve"> </v>
      </c>
      <c r="W194" s="10" t="str">
        <f>IF($I$7="Watt",IF(V194=MIN($V$7:$V$1012),#REF!,""),IF(V194=MIN($V$7:$V$1012),N194," "))</f>
        <v xml:space="preserve"> </v>
      </c>
    </row>
    <row r="195" spans="7:23">
      <c r="G195" s="9"/>
      <c r="H195" s="9"/>
      <c r="I195" s="9"/>
      <c r="J195" s="9"/>
      <c r="K195" s="9"/>
      <c r="L195" s="9"/>
      <c r="M195" s="9"/>
      <c r="N195" s="99" t="e">
        <f t="shared" si="24"/>
        <v>#VALUE!</v>
      </c>
      <c r="O195" s="10" t="e">
        <f t="shared" si="19"/>
        <v>#VALUE!</v>
      </c>
      <c r="P195" s="10" t="e">
        <f t="shared" si="23"/>
        <v>#VALUE!</v>
      </c>
      <c r="Q195" s="10" t="e">
        <f t="shared" si="20"/>
        <v>#VALUE!</v>
      </c>
      <c r="R195" s="10" t="e">
        <f>IF($I$7="Watt",IF(Q195=P195,#REF!,""),IF(Q195=P195,N195," "))</f>
        <v>#VALUE!</v>
      </c>
      <c r="S195" s="10" t="e">
        <f t="shared" si="21"/>
        <v>#VALUE!</v>
      </c>
      <c r="T195" s="10" t="str">
        <f t="shared" si="25"/>
        <v xml:space="preserve"> </v>
      </c>
      <c r="U195" s="10" t="str">
        <f>IF($I$7="Watt",IF(T195=MIN($T$7:$T$1012),#REF!,""),IF(T195=MIN($T$7:$T$1012),N195," "))</f>
        <v xml:space="preserve"> </v>
      </c>
      <c r="V195" s="10" t="str">
        <f t="shared" si="22"/>
        <v xml:space="preserve"> </v>
      </c>
      <c r="W195" s="10" t="str">
        <f>IF($I$7="Watt",IF(V195=MIN($V$7:$V$1012),#REF!,""),IF(V195=MIN($V$7:$V$1012),N195," "))</f>
        <v xml:space="preserve"> </v>
      </c>
    </row>
    <row r="196" spans="7:23">
      <c r="G196" s="9"/>
      <c r="H196" s="9"/>
      <c r="I196" s="9"/>
      <c r="J196" s="9"/>
      <c r="K196" s="9"/>
      <c r="L196" s="9"/>
      <c r="M196" s="9"/>
      <c r="N196" s="99" t="e">
        <f t="shared" si="24"/>
        <v>#VALUE!</v>
      </c>
      <c r="O196" s="10" t="e">
        <f t="shared" si="19"/>
        <v>#VALUE!</v>
      </c>
      <c r="P196" s="10" t="e">
        <f t="shared" si="23"/>
        <v>#VALUE!</v>
      </c>
      <c r="Q196" s="10" t="e">
        <f t="shared" si="20"/>
        <v>#VALUE!</v>
      </c>
      <c r="R196" s="10" t="e">
        <f>IF($I$7="Watt",IF(Q196=P196,#REF!,""),IF(Q196=P196,N196," "))</f>
        <v>#VALUE!</v>
      </c>
      <c r="S196" s="10" t="e">
        <f t="shared" si="21"/>
        <v>#VALUE!</v>
      </c>
      <c r="T196" s="10" t="str">
        <f t="shared" si="25"/>
        <v xml:space="preserve"> </v>
      </c>
      <c r="U196" s="10" t="str">
        <f>IF($I$7="Watt",IF(T196=MIN($T$7:$T$1012),#REF!,""),IF(T196=MIN($T$7:$T$1012),N196," "))</f>
        <v xml:space="preserve"> </v>
      </c>
      <c r="V196" s="10" t="str">
        <f t="shared" si="22"/>
        <v xml:space="preserve"> </v>
      </c>
      <c r="W196" s="10" t="str">
        <f>IF($I$7="Watt",IF(V196=MIN($V$7:$V$1012),#REF!,""),IF(V196=MIN($V$7:$V$1012),N196," "))</f>
        <v xml:space="preserve"> </v>
      </c>
    </row>
    <row r="197" spans="7:23">
      <c r="G197" s="9"/>
      <c r="H197" s="9"/>
      <c r="I197" s="9"/>
      <c r="J197" s="9"/>
      <c r="K197" s="9"/>
      <c r="L197" s="9"/>
      <c r="M197" s="9"/>
      <c r="N197" s="99" t="e">
        <f t="shared" si="24"/>
        <v>#VALUE!</v>
      </c>
      <c r="O197" s="10" t="e">
        <f t="shared" si="19"/>
        <v>#VALUE!</v>
      </c>
      <c r="P197" s="10" t="e">
        <f t="shared" si="23"/>
        <v>#VALUE!</v>
      </c>
      <c r="Q197" s="10" t="e">
        <f t="shared" si="20"/>
        <v>#VALUE!</v>
      </c>
      <c r="R197" s="10" t="e">
        <f>IF($I$7="Watt",IF(Q197=P197,#REF!,""),IF(Q197=P197,N197," "))</f>
        <v>#VALUE!</v>
      </c>
      <c r="S197" s="10" t="e">
        <f t="shared" si="21"/>
        <v>#VALUE!</v>
      </c>
      <c r="T197" s="10" t="str">
        <f t="shared" si="25"/>
        <v xml:space="preserve"> </v>
      </c>
      <c r="U197" s="10" t="str">
        <f>IF($I$7="Watt",IF(T197=MIN($T$7:$T$1012),#REF!,""),IF(T197=MIN($T$7:$T$1012),N197," "))</f>
        <v xml:space="preserve"> </v>
      </c>
      <c r="V197" s="10" t="str">
        <f t="shared" si="22"/>
        <v xml:space="preserve"> </v>
      </c>
      <c r="W197" s="10" t="str">
        <f>IF($I$7="Watt",IF(V197=MIN($V$7:$V$1012),#REF!,""),IF(V197=MIN($V$7:$V$1012),N197," "))</f>
        <v xml:space="preserve"> </v>
      </c>
    </row>
    <row r="198" spans="7:23">
      <c r="G198" s="9"/>
      <c r="H198" s="9"/>
      <c r="I198" s="9"/>
      <c r="J198" s="9"/>
      <c r="K198" s="9"/>
      <c r="L198" s="9"/>
      <c r="M198" s="9"/>
      <c r="N198" s="99" t="e">
        <f t="shared" si="24"/>
        <v>#VALUE!</v>
      </c>
      <c r="O198" s="10" t="e">
        <f t="shared" si="19"/>
        <v>#VALUE!</v>
      </c>
      <c r="P198" s="10" t="e">
        <f t="shared" si="23"/>
        <v>#VALUE!</v>
      </c>
      <c r="Q198" s="10" t="e">
        <f t="shared" si="20"/>
        <v>#VALUE!</v>
      </c>
      <c r="R198" s="10" t="e">
        <f>IF($I$7="Watt",IF(Q198=P198,#REF!,""),IF(Q198=P198,N198," "))</f>
        <v>#VALUE!</v>
      </c>
      <c r="S198" s="10" t="e">
        <f t="shared" si="21"/>
        <v>#VALUE!</v>
      </c>
      <c r="T198" s="10" t="str">
        <f t="shared" si="25"/>
        <v xml:space="preserve"> </v>
      </c>
      <c r="U198" s="10" t="str">
        <f>IF($I$7="Watt",IF(T198=MIN($T$7:$T$1012),#REF!,""),IF(T198=MIN($T$7:$T$1012),N198," "))</f>
        <v xml:space="preserve"> </v>
      </c>
      <c r="V198" s="10" t="str">
        <f t="shared" si="22"/>
        <v xml:space="preserve"> </v>
      </c>
      <c r="W198" s="10" t="str">
        <f>IF($I$7="Watt",IF(V198=MIN($V$7:$V$1012),#REF!,""),IF(V198=MIN($V$7:$V$1012),N198," "))</f>
        <v xml:space="preserve"> </v>
      </c>
    </row>
    <row r="199" spans="7:23">
      <c r="G199" s="9"/>
      <c r="H199" s="9"/>
      <c r="I199" s="9"/>
      <c r="J199" s="9"/>
      <c r="K199" s="9"/>
      <c r="L199" s="9"/>
      <c r="M199" s="9"/>
      <c r="N199" s="99" t="e">
        <f t="shared" si="24"/>
        <v>#VALUE!</v>
      </c>
      <c r="O199" s="10" t="e">
        <f t="shared" ref="O199:O262" si="26">IF(N199=" "," ",a*N199^3+b*N199^2+_c*N199+d)</f>
        <v>#VALUE!</v>
      </c>
      <c r="P199" s="10" t="e">
        <f t="shared" si="23"/>
        <v>#VALUE!</v>
      </c>
      <c r="Q199" s="10" t="e">
        <f t="shared" ref="Q199:Q262" si="27">IF(P199=MIN(P$6:P$778),P199," ")</f>
        <v>#VALUE!</v>
      </c>
      <c r="R199" s="10" t="e">
        <f>IF($I$7="Watt",IF(Q199=P199,#REF!,""),IF(Q199=P199,N199," "))</f>
        <v>#VALUE!</v>
      </c>
      <c r="S199" s="10" t="e">
        <f t="shared" ref="S199:S262" si="28">IF(Q199=P199,O199," ")</f>
        <v>#VALUE!</v>
      </c>
      <c r="T199" s="10" t="str">
        <f t="shared" si="25"/>
        <v xml:space="preserve"> </v>
      </c>
      <c r="U199" s="10" t="str">
        <f>IF($I$7="Watt",IF(T199=MIN($T$7:$T$1012),#REF!,""),IF(T199=MIN($T$7:$T$1012),N199," "))</f>
        <v xml:space="preserve"> </v>
      </c>
      <c r="V199" s="10" t="str">
        <f t="shared" ref="V199:V262" si="29">IF(ISNUMBER(O199),IF(O199-4&lt;0,(O199-4)*-1,O199-4)," ")</f>
        <v xml:space="preserve"> </v>
      </c>
      <c r="W199" s="10" t="str">
        <f>IF($I$7="Watt",IF(V199=MIN($V$7:$V$1012),#REF!,""),IF(V199=MIN($V$7:$V$1012),N199," "))</f>
        <v xml:space="preserve"> </v>
      </c>
    </row>
    <row r="200" spans="7:23">
      <c r="G200" s="9"/>
      <c r="H200" s="9"/>
      <c r="I200" s="9"/>
      <c r="J200" s="9"/>
      <c r="K200" s="9"/>
      <c r="L200" s="9"/>
      <c r="M200" s="9"/>
      <c r="N200" s="99" t="e">
        <f t="shared" si="24"/>
        <v>#VALUE!</v>
      </c>
      <c r="O200" s="10" t="e">
        <f t="shared" si="26"/>
        <v>#VALUE!</v>
      </c>
      <c r="P200" s="10" t="e">
        <f t="shared" ref="P200:P263" si="30">IF(N200=" "," ",O200-$H$10*N200)</f>
        <v>#VALUE!</v>
      </c>
      <c r="Q200" s="10" t="e">
        <f t="shared" si="27"/>
        <v>#VALUE!</v>
      </c>
      <c r="R200" s="10" t="e">
        <f>IF($I$7="Watt",IF(Q200=P200,#REF!,""),IF(Q200=P200,N200," "))</f>
        <v>#VALUE!</v>
      </c>
      <c r="S200" s="10" t="e">
        <f t="shared" si="28"/>
        <v>#VALUE!</v>
      </c>
      <c r="T200" s="10" t="str">
        <f t="shared" si="25"/>
        <v xml:space="preserve"> </v>
      </c>
      <c r="U200" s="10" t="str">
        <f>IF($I$7="Watt",IF(T200=MIN($T$7:$T$1012),#REF!,""),IF(T200=MIN($T$7:$T$1012),N200," "))</f>
        <v xml:space="preserve"> </v>
      </c>
      <c r="V200" s="10" t="str">
        <f t="shared" si="29"/>
        <v xml:space="preserve"> </v>
      </c>
      <c r="W200" s="10" t="str">
        <f>IF($I$7="Watt",IF(V200=MIN($V$7:$V$1012),#REF!,""),IF(V200=MIN($V$7:$V$1012),N200," "))</f>
        <v xml:space="preserve"> </v>
      </c>
    </row>
    <row r="201" spans="7:23">
      <c r="G201" s="9"/>
      <c r="H201" s="9"/>
      <c r="I201" s="9"/>
      <c r="J201" s="9"/>
      <c r="K201" s="9"/>
      <c r="L201" s="9"/>
      <c r="M201" s="9"/>
      <c r="N201" s="99" t="e">
        <f t="shared" si="24"/>
        <v>#VALUE!</v>
      </c>
      <c r="O201" s="10" t="e">
        <f t="shared" si="26"/>
        <v>#VALUE!</v>
      </c>
      <c r="P201" s="10" t="e">
        <f t="shared" si="30"/>
        <v>#VALUE!</v>
      </c>
      <c r="Q201" s="10" t="e">
        <f t="shared" si="27"/>
        <v>#VALUE!</v>
      </c>
      <c r="R201" s="10" t="e">
        <f>IF($I$7="Watt",IF(Q201=P201,#REF!,""),IF(Q201=P201,N201," "))</f>
        <v>#VALUE!</v>
      </c>
      <c r="S201" s="10" t="e">
        <f t="shared" si="28"/>
        <v>#VALUE!</v>
      </c>
      <c r="T201" s="10" t="str">
        <f t="shared" si="25"/>
        <v xml:space="preserve"> </v>
      </c>
      <c r="U201" s="10" t="str">
        <f>IF($I$7="Watt",IF(T201=MIN($T$7:$T$1012),#REF!,""),IF(T201=MIN($T$7:$T$1012),N201," "))</f>
        <v xml:space="preserve"> </v>
      </c>
      <c r="V201" s="10" t="str">
        <f t="shared" si="29"/>
        <v xml:space="preserve"> </v>
      </c>
      <c r="W201" s="10" t="str">
        <f>IF($I$7="Watt",IF(V201=MIN($V$7:$V$1012),#REF!,""),IF(V201=MIN($V$7:$V$1012),N201," "))</f>
        <v xml:space="preserve"> </v>
      </c>
    </row>
    <row r="202" spans="7:23">
      <c r="G202" s="9"/>
      <c r="H202" s="9"/>
      <c r="I202" s="9"/>
      <c r="J202" s="9"/>
      <c r="K202" s="9"/>
      <c r="L202" s="9"/>
      <c r="M202" s="9"/>
      <c r="N202" s="99" t="e">
        <f t="shared" si="24"/>
        <v>#VALUE!</v>
      </c>
      <c r="O202" s="10" t="e">
        <f t="shared" si="26"/>
        <v>#VALUE!</v>
      </c>
      <c r="P202" s="10" t="e">
        <f t="shared" si="30"/>
        <v>#VALUE!</v>
      </c>
      <c r="Q202" s="10" t="e">
        <f t="shared" si="27"/>
        <v>#VALUE!</v>
      </c>
      <c r="R202" s="10" t="e">
        <f>IF($I$7="Watt",IF(Q202=P202,#REF!,""),IF(Q202=P202,N202," "))</f>
        <v>#VALUE!</v>
      </c>
      <c r="S202" s="10" t="e">
        <f t="shared" si="28"/>
        <v>#VALUE!</v>
      </c>
      <c r="T202" s="10" t="str">
        <f t="shared" si="25"/>
        <v xml:space="preserve"> </v>
      </c>
      <c r="U202" s="10" t="str">
        <f>IF($I$7="Watt",IF(T202=MIN($T$7:$T$1012),#REF!,""),IF(T202=MIN($T$7:$T$1012),N202," "))</f>
        <v xml:space="preserve"> </v>
      </c>
      <c r="V202" s="10" t="str">
        <f t="shared" si="29"/>
        <v xml:space="preserve"> </v>
      </c>
      <c r="W202" s="10" t="str">
        <f>IF($I$7="Watt",IF(V202=MIN($V$7:$V$1012),#REF!,""),IF(V202=MIN($V$7:$V$1012),N202," "))</f>
        <v xml:space="preserve"> </v>
      </c>
    </row>
    <row r="203" spans="7:23">
      <c r="G203" s="9"/>
      <c r="H203" s="9"/>
      <c r="I203" s="9"/>
      <c r="J203" s="9"/>
      <c r="K203" s="9"/>
      <c r="L203" s="9"/>
      <c r="M203" s="9"/>
      <c r="N203" s="99" t="e">
        <f t="shared" ref="N203:N266" si="31">IF(N202=" "," ",IF(N202&lt;$N$8,N202+0.1," "))</f>
        <v>#VALUE!</v>
      </c>
      <c r="O203" s="10" t="e">
        <f t="shared" si="26"/>
        <v>#VALUE!</v>
      </c>
      <c r="P203" s="10" t="e">
        <f t="shared" si="30"/>
        <v>#VALUE!</v>
      </c>
      <c r="Q203" s="10" t="e">
        <f t="shared" si="27"/>
        <v>#VALUE!</v>
      </c>
      <c r="R203" s="10" t="e">
        <f>IF($I$7="Watt",IF(Q203=P203,#REF!,""),IF(Q203=P203,N203," "))</f>
        <v>#VALUE!</v>
      </c>
      <c r="S203" s="10" t="e">
        <f t="shared" si="28"/>
        <v>#VALUE!</v>
      </c>
      <c r="T203" s="10" t="str">
        <f t="shared" si="25"/>
        <v xml:space="preserve"> </v>
      </c>
      <c r="U203" s="10" t="str">
        <f>IF($I$7="Watt",IF(T203=MIN($T$7:$T$1012),#REF!,""),IF(T203=MIN($T$7:$T$1012),N203," "))</f>
        <v xml:space="preserve"> </v>
      </c>
      <c r="V203" s="10" t="str">
        <f t="shared" si="29"/>
        <v xml:space="preserve"> </v>
      </c>
      <c r="W203" s="10" t="str">
        <f>IF($I$7="Watt",IF(V203=MIN($V$7:$V$1012),#REF!,""),IF(V203=MIN($V$7:$V$1012),N203," "))</f>
        <v xml:space="preserve"> </v>
      </c>
    </row>
    <row r="204" spans="7:23">
      <c r="G204" s="9"/>
      <c r="H204" s="9"/>
      <c r="I204" s="9"/>
      <c r="J204" s="9"/>
      <c r="K204" s="9"/>
      <c r="L204" s="9"/>
      <c r="M204" s="9"/>
      <c r="N204" s="99" t="e">
        <f t="shared" si="31"/>
        <v>#VALUE!</v>
      </c>
      <c r="O204" s="10" t="e">
        <f t="shared" si="26"/>
        <v>#VALUE!</v>
      </c>
      <c r="P204" s="10" t="e">
        <f t="shared" si="30"/>
        <v>#VALUE!</v>
      </c>
      <c r="Q204" s="10" t="e">
        <f t="shared" si="27"/>
        <v>#VALUE!</v>
      </c>
      <c r="R204" s="10" t="e">
        <f>IF($I$7="Watt",IF(Q204=P204,#REF!,""),IF(Q204=P204,N204," "))</f>
        <v>#VALUE!</v>
      </c>
      <c r="S204" s="10" t="e">
        <f t="shared" si="28"/>
        <v>#VALUE!</v>
      </c>
      <c r="T204" s="10" t="str">
        <f t="shared" si="25"/>
        <v xml:space="preserve"> </v>
      </c>
      <c r="U204" s="10" t="str">
        <f>IF($I$7="Watt",IF(T204=MIN($T$7:$T$1012),#REF!,""),IF(T204=MIN($T$7:$T$1012),N204," "))</f>
        <v xml:space="preserve"> </v>
      </c>
      <c r="V204" s="10" t="str">
        <f t="shared" si="29"/>
        <v xml:space="preserve"> </v>
      </c>
      <c r="W204" s="10" t="str">
        <f>IF($I$7="Watt",IF(V204=MIN($V$7:$V$1012),#REF!,""),IF(V204=MIN($V$7:$V$1012),N204," "))</f>
        <v xml:space="preserve"> </v>
      </c>
    </row>
    <row r="205" spans="7:23">
      <c r="G205" s="9"/>
      <c r="H205" s="9"/>
      <c r="I205" s="9"/>
      <c r="J205" s="9"/>
      <c r="K205" s="9"/>
      <c r="L205" s="9"/>
      <c r="M205" s="9"/>
      <c r="N205" s="99" t="e">
        <f t="shared" si="31"/>
        <v>#VALUE!</v>
      </c>
      <c r="O205" s="10" t="e">
        <f t="shared" si="26"/>
        <v>#VALUE!</v>
      </c>
      <c r="P205" s="10" t="e">
        <f t="shared" si="30"/>
        <v>#VALUE!</v>
      </c>
      <c r="Q205" s="10" t="e">
        <f t="shared" si="27"/>
        <v>#VALUE!</v>
      </c>
      <c r="R205" s="10" t="e">
        <f>IF($I$7="Watt",IF(Q205=P205,#REF!,""),IF(Q205=P205,N205," "))</f>
        <v>#VALUE!</v>
      </c>
      <c r="S205" s="10" t="e">
        <f t="shared" si="28"/>
        <v>#VALUE!</v>
      </c>
      <c r="T205" s="10" t="str">
        <f t="shared" si="25"/>
        <v xml:space="preserve"> </v>
      </c>
      <c r="U205" s="10" t="str">
        <f>IF($I$7="Watt",IF(T205=MIN($T$7:$T$1012),#REF!,""),IF(T205=MIN($T$7:$T$1012),N205," "))</f>
        <v xml:space="preserve"> </v>
      </c>
      <c r="V205" s="10" t="str">
        <f t="shared" si="29"/>
        <v xml:space="preserve"> </v>
      </c>
      <c r="W205" s="10" t="str">
        <f>IF($I$7="Watt",IF(V205=MIN($V$7:$V$1012),#REF!,""),IF(V205=MIN($V$7:$V$1012),N205," "))</f>
        <v xml:space="preserve"> </v>
      </c>
    </row>
    <row r="206" spans="7:23">
      <c r="G206" s="9"/>
      <c r="H206" s="9"/>
      <c r="I206" s="9"/>
      <c r="J206" s="9"/>
      <c r="K206" s="9"/>
      <c r="L206" s="9"/>
      <c r="M206" s="9"/>
      <c r="N206" s="99" t="e">
        <f t="shared" si="31"/>
        <v>#VALUE!</v>
      </c>
      <c r="O206" s="10" t="e">
        <f t="shared" si="26"/>
        <v>#VALUE!</v>
      </c>
      <c r="P206" s="10" t="e">
        <f t="shared" si="30"/>
        <v>#VALUE!</v>
      </c>
      <c r="Q206" s="10" t="e">
        <f t="shared" si="27"/>
        <v>#VALUE!</v>
      </c>
      <c r="R206" s="10" t="e">
        <f>IF($I$7="Watt",IF(Q206=P206,#REF!,""),IF(Q206=P206,N206," "))</f>
        <v>#VALUE!</v>
      </c>
      <c r="S206" s="10" t="e">
        <f t="shared" si="28"/>
        <v>#VALUE!</v>
      </c>
      <c r="T206" s="10" t="str">
        <f t="shared" si="25"/>
        <v xml:space="preserve"> </v>
      </c>
      <c r="U206" s="10" t="str">
        <f>IF($I$7="Watt",IF(T206=MIN($T$7:$T$1012),#REF!,""),IF(T206=MIN($T$7:$T$1012),N206," "))</f>
        <v xml:space="preserve"> </v>
      </c>
      <c r="V206" s="10" t="str">
        <f t="shared" si="29"/>
        <v xml:space="preserve"> </v>
      </c>
      <c r="W206" s="10" t="str">
        <f>IF($I$7="Watt",IF(V206=MIN($V$7:$V$1012),#REF!,""),IF(V206=MIN($V$7:$V$1012),N206," "))</f>
        <v xml:space="preserve"> </v>
      </c>
    </row>
    <row r="207" spans="7:23">
      <c r="G207" s="9"/>
      <c r="H207" s="9"/>
      <c r="I207" s="9"/>
      <c r="J207" s="9"/>
      <c r="K207" s="9"/>
      <c r="L207" s="9"/>
      <c r="M207" s="9"/>
      <c r="N207" s="99" t="e">
        <f t="shared" si="31"/>
        <v>#VALUE!</v>
      </c>
      <c r="O207" s="10" t="e">
        <f t="shared" si="26"/>
        <v>#VALUE!</v>
      </c>
      <c r="P207" s="10" t="e">
        <f t="shared" si="30"/>
        <v>#VALUE!</v>
      </c>
      <c r="Q207" s="10" t="e">
        <f t="shared" si="27"/>
        <v>#VALUE!</v>
      </c>
      <c r="R207" s="10" t="e">
        <f>IF($I$7="Watt",IF(Q207=P207,#REF!,""),IF(Q207=P207,N207," "))</f>
        <v>#VALUE!</v>
      </c>
      <c r="S207" s="10" t="e">
        <f t="shared" si="28"/>
        <v>#VALUE!</v>
      </c>
      <c r="T207" s="10" t="str">
        <f t="shared" si="25"/>
        <v xml:space="preserve"> </v>
      </c>
      <c r="U207" s="10" t="str">
        <f>IF($I$7="Watt",IF(T207=MIN($T$7:$T$1012),#REF!,""),IF(T207=MIN($T$7:$T$1012),N207," "))</f>
        <v xml:space="preserve"> </v>
      </c>
      <c r="V207" s="10" t="str">
        <f t="shared" si="29"/>
        <v xml:space="preserve"> </v>
      </c>
      <c r="W207" s="10" t="str">
        <f>IF($I$7="Watt",IF(V207=MIN($V$7:$V$1012),#REF!,""),IF(V207=MIN($V$7:$V$1012),N207," "))</f>
        <v xml:space="preserve"> </v>
      </c>
    </row>
    <row r="208" spans="7:23">
      <c r="G208" s="9"/>
      <c r="H208" s="9"/>
      <c r="I208" s="9"/>
      <c r="J208" s="9"/>
      <c r="K208" s="9"/>
      <c r="L208" s="9"/>
      <c r="M208" s="9"/>
      <c r="N208" s="99" t="e">
        <f t="shared" si="31"/>
        <v>#VALUE!</v>
      </c>
      <c r="O208" s="10" t="e">
        <f t="shared" si="26"/>
        <v>#VALUE!</v>
      </c>
      <c r="P208" s="10" t="e">
        <f t="shared" si="30"/>
        <v>#VALUE!</v>
      </c>
      <c r="Q208" s="10" t="e">
        <f t="shared" si="27"/>
        <v>#VALUE!</v>
      </c>
      <c r="R208" s="10" t="e">
        <f>IF($I$7="Watt",IF(Q208=P208,#REF!,""),IF(Q208=P208,N208," "))</f>
        <v>#VALUE!</v>
      </c>
      <c r="S208" s="10" t="e">
        <f t="shared" si="28"/>
        <v>#VALUE!</v>
      </c>
      <c r="T208" s="10" t="str">
        <f t="shared" si="25"/>
        <v xml:space="preserve"> </v>
      </c>
      <c r="U208" s="10" t="str">
        <f>IF($I$7="Watt",IF(T208=MIN($T$7:$T$1012),#REF!,""),IF(T208=MIN($T$7:$T$1012),N208," "))</f>
        <v xml:space="preserve"> </v>
      </c>
      <c r="V208" s="10" t="str">
        <f t="shared" si="29"/>
        <v xml:space="preserve"> </v>
      </c>
      <c r="W208" s="10" t="str">
        <f>IF($I$7="Watt",IF(V208=MIN($V$7:$V$1012),#REF!,""),IF(V208=MIN($V$7:$V$1012),N208," "))</f>
        <v xml:space="preserve"> </v>
      </c>
    </row>
    <row r="209" spans="7:23">
      <c r="G209" s="9"/>
      <c r="H209" s="9"/>
      <c r="I209" s="9"/>
      <c r="J209" s="9"/>
      <c r="K209" s="9"/>
      <c r="L209" s="9"/>
      <c r="M209" s="9"/>
      <c r="N209" s="99" t="e">
        <f t="shared" si="31"/>
        <v>#VALUE!</v>
      </c>
      <c r="O209" s="10" t="e">
        <f t="shared" si="26"/>
        <v>#VALUE!</v>
      </c>
      <c r="P209" s="10" t="e">
        <f t="shared" si="30"/>
        <v>#VALUE!</v>
      </c>
      <c r="Q209" s="10" t="e">
        <f t="shared" si="27"/>
        <v>#VALUE!</v>
      </c>
      <c r="R209" s="10" t="e">
        <f>IF($I$7="Watt",IF(Q209=P209,#REF!,""),IF(Q209=P209,N209," "))</f>
        <v>#VALUE!</v>
      </c>
      <c r="S209" s="10" t="e">
        <f t="shared" si="28"/>
        <v>#VALUE!</v>
      </c>
      <c r="T209" s="10" t="str">
        <f t="shared" si="25"/>
        <v xml:space="preserve"> </v>
      </c>
      <c r="U209" s="10" t="str">
        <f>IF($I$7="Watt",IF(T209=MIN($T$7:$T$1012),#REF!,""),IF(T209=MIN($T$7:$T$1012),N209," "))</f>
        <v xml:space="preserve"> </v>
      </c>
      <c r="V209" s="10" t="str">
        <f t="shared" si="29"/>
        <v xml:space="preserve"> </v>
      </c>
      <c r="W209" s="10" t="str">
        <f>IF($I$7="Watt",IF(V209=MIN($V$7:$V$1012),#REF!,""),IF(V209=MIN($V$7:$V$1012),N209," "))</f>
        <v xml:space="preserve"> </v>
      </c>
    </row>
    <row r="210" spans="7:23">
      <c r="G210" s="9"/>
      <c r="H210" s="9"/>
      <c r="I210" s="9"/>
      <c r="J210" s="9"/>
      <c r="K210" s="9"/>
      <c r="L210" s="9"/>
      <c r="M210" s="9"/>
      <c r="N210" s="99" t="e">
        <f t="shared" si="31"/>
        <v>#VALUE!</v>
      </c>
      <c r="O210" s="10" t="e">
        <f t="shared" si="26"/>
        <v>#VALUE!</v>
      </c>
      <c r="P210" s="10" t="e">
        <f t="shared" si="30"/>
        <v>#VALUE!</v>
      </c>
      <c r="Q210" s="10" t="e">
        <f t="shared" si="27"/>
        <v>#VALUE!</v>
      </c>
      <c r="R210" s="10" t="e">
        <f>IF($I$7="Watt",IF(Q210=P210,#REF!,""),IF(Q210=P210,N210," "))</f>
        <v>#VALUE!</v>
      </c>
      <c r="S210" s="10" t="e">
        <f t="shared" si="28"/>
        <v>#VALUE!</v>
      </c>
      <c r="T210" s="10" t="str">
        <f t="shared" si="25"/>
        <v xml:space="preserve"> </v>
      </c>
      <c r="U210" s="10" t="str">
        <f>IF($I$7="Watt",IF(T210=MIN($T$7:$T$1012),#REF!,""),IF(T210=MIN($T$7:$T$1012),N210," "))</f>
        <v xml:space="preserve"> </v>
      </c>
      <c r="V210" s="10" t="str">
        <f t="shared" si="29"/>
        <v xml:space="preserve"> </v>
      </c>
      <c r="W210" s="10" t="str">
        <f>IF($I$7="Watt",IF(V210=MIN($V$7:$V$1012),#REF!,""),IF(V210=MIN($V$7:$V$1012),N210," "))</f>
        <v xml:space="preserve"> </v>
      </c>
    </row>
    <row r="211" spans="7:23">
      <c r="G211" s="9"/>
      <c r="H211" s="9"/>
      <c r="I211" s="9"/>
      <c r="J211" s="9"/>
      <c r="K211" s="9"/>
      <c r="L211" s="9"/>
      <c r="M211" s="9"/>
      <c r="N211" s="99" t="e">
        <f t="shared" si="31"/>
        <v>#VALUE!</v>
      </c>
      <c r="O211" s="10" t="e">
        <f t="shared" si="26"/>
        <v>#VALUE!</v>
      </c>
      <c r="P211" s="10" t="e">
        <f t="shared" si="30"/>
        <v>#VALUE!</v>
      </c>
      <c r="Q211" s="10" t="e">
        <f t="shared" si="27"/>
        <v>#VALUE!</v>
      </c>
      <c r="R211" s="10" t="e">
        <f>IF($I$7="Watt",IF(Q211=P211,#REF!,""),IF(Q211=P211,N211," "))</f>
        <v>#VALUE!</v>
      </c>
      <c r="S211" s="10" t="e">
        <f t="shared" si="28"/>
        <v>#VALUE!</v>
      </c>
      <c r="T211" s="10" t="str">
        <f t="shared" si="25"/>
        <v xml:space="preserve"> </v>
      </c>
      <c r="U211" s="10" t="str">
        <f>IF($I$7="Watt",IF(T211=MIN($T$7:$T$1012),#REF!,""),IF(T211=MIN($T$7:$T$1012),N211," "))</f>
        <v xml:space="preserve"> </v>
      </c>
      <c r="V211" s="10" t="str">
        <f t="shared" si="29"/>
        <v xml:space="preserve"> </v>
      </c>
      <c r="W211" s="10" t="str">
        <f>IF($I$7="Watt",IF(V211=MIN($V$7:$V$1012),#REF!,""),IF(V211=MIN($V$7:$V$1012),N211," "))</f>
        <v xml:space="preserve"> </v>
      </c>
    </row>
    <row r="212" spans="7:23">
      <c r="G212" s="9"/>
      <c r="H212" s="9"/>
      <c r="I212" s="9"/>
      <c r="J212" s="9"/>
      <c r="K212" s="9"/>
      <c r="L212" s="9"/>
      <c r="M212" s="9"/>
      <c r="N212" s="99" t="e">
        <f t="shared" si="31"/>
        <v>#VALUE!</v>
      </c>
      <c r="O212" s="10" t="e">
        <f t="shared" si="26"/>
        <v>#VALUE!</v>
      </c>
      <c r="P212" s="10" t="e">
        <f t="shared" si="30"/>
        <v>#VALUE!</v>
      </c>
      <c r="Q212" s="10" t="e">
        <f t="shared" si="27"/>
        <v>#VALUE!</v>
      </c>
      <c r="R212" s="10" t="e">
        <f>IF($I$7="Watt",IF(Q212=P212,#REF!,""),IF(Q212=P212,N212," "))</f>
        <v>#VALUE!</v>
      </c>
      <c r="S212" s="10" t="e">
        <f t="shared" si="28"/>
        <v>#VALUE!</v>
      </c>
      <c r="T212" s="10" t="str">
        <f t="shared" si="25"/>
        <v xml:space="preserve"> </v>
      </c>
      <c r="U212" s="10" t="str">
        <f>IF($I$7="Watt",IF(T212=MIN($T$7:$T$1012),#REF!,""),IF(T212=MIN($T$7:$T$1012),N212," "))</f>
        <v xml:space="preserve"> </v>
      </c>
      <c r="V212" s="10" t="str">
        <f t="shared" si="29"/>
        <v xml:space="preserve"> </v>
      </c>
      <c r="W212" s="10" t="str">
        <f>IF($I$7="Watt",IF(V212=MIN($V$7:$V$1012),#REF!,""),IF(V212=MIN($V$7:$V$1012),N212," "))</f>
        <v xml:space="preserve"> </v>
      </c>
    </row>
    <row r="213" spans="7:23">
      <c r="G213" s="9"/>
      <c r="H213" s="9"/>
      <c r="I213" s="9"/>
      <c r="J213" s="9"/>
      <c r="K213" s="9"/>
      <c r="L213" s="9"/>
      <c r="M213" s="9"/>
      <c r="N213" s="99" t="e">
        <f t="shared" si="31"/>
        <v>#VALUE!</v>
      </c>
      <c r="O213" s="10" t="e">
        <f t="shared" si="26"/>
        <v>#VALUE!</v>
      </c>
      <c r="P213" s="10" t="e">
        <f t="shared" si="30"/>
        <v>#VALUE!</v>
      </c>
      <c r="Q213" s="10" t="e">
        <f t="shared" si="27"/>
        <v>#VALUE!</v>
      </c>
      <c r="R213" s="10" t="e">
        <f>IF($I$7="Watt",IF(Q213=P213,#REF!,""),IF(Q213=P213,N213," "))</f>
        <v>#VALUE!</v>
      </c>
      <c r="S213" s="10" t="e">
        <f t="shared" si="28"/>
        <v>#VALUE!</v>
      </c>
      <c r="T213" s="10" t="str">
        <f t="shared" si="25"/>
        <v xml:space="preserve"> </v>
      </c>
      <c r="U213" s="10" t="str">
        <f>IF($I$7="Watt",IF(T213=MIN($T$7:$T$1012),#REF!,""),IF(T213=MIN($T$7:$T$1012),N213," "))</f>
        <v xml:space="preserve"> </v>
      </c>
      <c r="V213" s="10" t="str">
        <f t="shared" si="29"/>
        <v xml:space="preserve"> </v>
      </c>
      <c r="W213" s="10" t="str">
        <f>IF($I$7="Watt",IF(V213=MIN($V$7:$V$1012),#REF!,""),IF(V213=MIN($V$7:$V$1012),N213," "))</f>
        <v xml:space="preserve"> </v>
      </c>
    </row>
    <row r="214" spans="7:23">
      <c r="G214" s="9"/>
      <c r="H214" s="9"/>
      <c r="I214" s="9"/>
      <c r="J214" s="9"/>
      <c r="K214" s="9"/>
      <c r="L214" s="9"/>
      <c r="M214" s="9"/>
      <c r="N214" s="99" t="e">
        <f t="shared" si="31"/>
        <v>#VALUE!</v>
      </c>
      <c r="O214" s="10" t="e">
        <f t="shared" si="26"/>
        <v>#VALUE!</v>
      </c>
      <c r="P214" s="10" t="e">
        <f t="shared" si="30"/>
        <v>#VALUE!</v>
      </c>
      <c r="Q214" s="10" t="e">
        <f t="shared" si="27"/>
        <v>#VALUE!</v>
      </c>
      <c r="R214" s="10" t="e">
        <f>IF($I$7="Watt",IF(Q214=P214,#REF!,""),IF(Q214=P214,N214," "))</f>
        <v>#VALUE!</v>
      </c>
      <c r="S214" s="10" t="e">
        <f t="shared" si="28"/>
        <v>#VALUE!</v>
      </c>
      <c r="T214" s="10" t="str">
        <f t="shared" si="25"/>
        <v xml:space="preserve"> </v>
      </c>
      <c r="U214" s="10" t="str">
        <f>IF($I$7="Watt",IF(T214=MIN($T$7:$T$1012),#REF!,""),IF(T214=MIN($T$7:$T$1012),N214," "))</f>
        <v xml:space="preserve"> </v>
      </c>
      <c r="V214" s="10" t="str">
        <f t="shared" si="29"/>
        <v xml:space="preserve"> </v>
      </c>
      <c r="W214" s="10" t="str">
        <f>IF($I$7="Watt",IF(V214=MIN($V$7:$V$1012),#REF!,""),IF(V214=MIN($V$7:$V$1012),N214," "))</f>
        <v xml:space="preserve"> </v>
      </c>
    </row>
    <row r="215" spans="7:23">
      <c r="G215" s="9"/>
      <c r="H215" s="9"/>
      <c r="I215" s="9"/>
      <c r="J215" s="9"/>
      <c r="K215" s="9"/>
      <c r="L215" s="9"/>
      <c r="M215" s="9"/>
      <c r="N215" s="99" t="e">
        <f t="shared" si="31"/>
        <v>#VALUE!</v>
      </c>
      <c r="O215" s="10" t="e">
        <f t="shared" si="26"/>
        <v>#VALUE!</v>
      </c>
      <c r="P215" s="10" t="e">
        <f t="shared" si="30"/>
        <v>#VALUE!</v>
      </c>
      <c r="Q215" s="10" t="e">
        <f t="shared" si="27"/>
        <v>#VALUE!</v>
      </c>
      <c r="R215" s="10" t="e">
        <f>IF($I$7="Watt",IF(Q215=P215,#REF!,""),IF(Q215=P215,N215," "))</f>
        <v>#VALUE!</v>
      </c>
      <c r="S215" s="10" t="e">
        <f t="shared" si="28"/>
        <v>#VALUE!</v>
      </c>
      <c r="T215" s="10" t="str">
        <f t="shared" si="25"/>
        <v xml:space="preserve"> </v>
      </c>
      <c r="U215" s="10" t="str">
        <f>IF($I$7="Watt",IF(T215=MIN($T$7:$T$1012),#REF!,""),IF(T215=MIN($T$7:$T$1012),N215," "))</f>
        <v xml:space="preserve"> </v>
      </c>
      <c r="V215" s="10" t="str">
        <f t="shared" si="29"/>
        <v xml:space="preserve"> </v>
      </c>
      <c r="W215" s="10" t="str">
        <f>IF($I$7="Watt",IF(V215=MIN($V$7:$V$1012),#REF!,""),IF(V215=MIN($V$7:$V$1012),N215," "))</f>
        <v xml:space="preserve"> </v>
      </c>
    </row>
    <row r="216" spans="7:23">
      <c r="G216" s="9"/>
      <c r="H216" s="9"/>
      <c r="I216" s="9"/>
      <c r="J216" s="9"/>
      <c r="K216" s="9"/>
      <c r="L216" s="9"/>
      <c r="M216" s="9"/>
      <c r="N216" s="99" t="e">
        <f t="shared" si="31"/>
        <v>#VALUE!</v>
      </c>
      <c r="O216" s="10" t="e">
        <f t="shared" si="26"/>
        <v>#VALUE!</v>
      </c>
      <c r="P216" s="10" t="e">
        <f t="shared" si="30"/>
        <v>#VALUE!</v>
      </c>
      <c r="Q216" s="10" t="e">
        <f t="shared" si="27"/>
        <v>#VALUE!</v>
      </c>
      <c r="R216" s="10" t="e">
        <f>IF($I$7="Watt",IF(Q216=P216,#REF!,""),IF(Q216=P216,N216," "))</f>
        <v>#VALUE!</v>
      </c>
      <c r="S216" s="10" t="e">
        <f t="shared" si="28"/>
        <v>#VALUE!</v>
      </c>
      <c r="T216" s="10" t="str">
        <f t="shared" si="25"/>
        <v xml:space="preserve"> </v>
      </c>
      <c r="U216" s="10" t="str">
        <f>IF($I$7="Watt",IF(T216=MIN($T$7:$T$1012),#REF!,""),IF(T216=MIN($T$7:$T$1012),N216," "))</f>
        <v xml:space="preserve"> </v>
      </c>
      <c r="V216" s="10" t="str">
        <f t="shared" si="29"/>
        <v xml:space="preserve"> </v>
      </c>
      <c r="W216" s="10" t="str">
        <f>IF($I$7="Watt",IF(V216=MIN($V$7:$V$1012),#REF!,""),IF(V216=MIN($V$7:$V$1012),N216," "))</f>
        <v xml:space="preserve"> </v>
      </c>
    </row>
    <row r="217" spans="7:23">
      <c r="G217" s="9"/>
      <c r="H217" s="9"/>
      <c r="I217" s="9"/>
      <c r="J217" s="9"/>
      <c r="K217" s="9"/>
      <c r="L217" s="9"/>
      <c r="M217" s="9"/>
      <c r="N217" s="99" t="e">
        <f t="shared" si="31"/>
        <v>#VALUE!</v>
      </c>
      <c r="O217" s="10" t="e">
        <f t="shared" si="26"/>
        <v>#VALUE!</v>
      </c>
      <c r="P217" s="10" t="e">
        <f t="shared" si="30"/>
        <v>#VALUE!</v>
      </c>
      <c r="Q217" s="10" t="e">
        <f t="shared" si="27"/>
        <v>#VALUE!</v>
      </c>
      <c r="R217" s="10" t="e">
        <f>IF($I$7="Watt",IF(Q217=P217,#REF!,""),IF(Q217=P217,N217," "))</f>
        <v>#VALUE!</v>
      </c>
      <c r="S217" s="10" t="e">
        <f t="shared" si="28"/>
        <v>#VALUE!</v>
      </c>
      <c r="T217" s="10" t="str">
        <f t="shared" si="25"/>
        <v xml:space="preserve"> </v>
      </c>
      <c r="U217" s="10" t="str">
        <f>IF($I$7="Watt",IF(T217=MIN($T$7:$T$1012),#REF!,""),IF(T217=MIN($T$7:$T$1012),N217," "))</f>
        <v xml:space="preserve"> </v>
      </c>
      <c r="V217" s="10" t="str">
        <f t="shared" si="29"/>
        <v xml:space="preserve"> </v>
      </c>
      <c r="W217" s="10" t="str">
        <f>IF($I$7="Watt",IF(V217=MIN($V$7:$V$1012),#REF!,""),IF(V217=MIN($V$7:$V$1012),N217," "))</f>
        <v xml:space="preserve"> </v>
      </c>
    </row>
    <row r="218" spans="7:23">
      <c r="G218" s="9"/>
      <c r="H218" s="9"/>
      <c r="I218" s="9"/>
      <c r="J218" s="9"/>
      <c r="K218" s="9"/>
      <c r="L218" s="9"/>
      <c r="M218" s="9"/>
      <c r="N218" s="99" t="e">
        <f t="shared" si="31"/>
        <v>#VALUE!</v>
      </c>
      <c r="O218" s="10" t="e">
        <f t="shared" si="26"/>
        <v>#VALUE!</v>
      </c>
      <c r="P218" s="10" t="e">
        <f t="shared" si="30"/>
        <v>#VALUE!</v>
      </c>
      <c r="Q218" s="10" t="e">
        <f t="shared" si="27"/>
        <v>#VALUE!</v>
      </c>
      <c r="R218" s="10" t="e">
        <f>IF($I$7="Watt",IF(Q218=P218,#REF!,""),IF(Q218=P218,N218," "))</f>
        <v>#VALUE!</v>
      </c>
      <c r="S218" s="10" t="e">
        <f t="shared" si="28"/>
        <v>#VALUE!</v>
      </c>
      <c r="T218" s="10" t="str">
        <f t="shared" si="25"/>
        <v xml:space="preserve"> </v>
      </c>
      <c r="U218" s="10" t="str">
        <f>IF($I$7="Watt",IF(T218=MIN($T$7:$T$1012),#REF!,""),IF(T218=MIN($T$7:$T$1012),N218," "))</f>
        <v xml:space="preserve"> </v>
      </c>
      <c r="V218" s="10" t="str">
        <f t="shared" si="29"/>
        <v xml:space="preserve"> </v>
      </c>
      <c r="W218" s="10" t="str">
        <f>IF($I$7="Watt",IF(V218=MIN($V$7:$V$1012),#REF!,""),IF(V218=MIN($V$7:$V$1012),N218," "))</f>
        <v xml:space="preserve"> </v>
      </c>
    </row>
    <row r="219" spans="7:23">
      <c r="G219" s="9"/>
      <c r="H219" s="9"/>
      <c r="I219" s="9"/>
      <c r="J219" s="9"/>
      <c r="K219" s="9"/>
      <c r="L219" s="9"/>
      <c r="M219" s="9"/>
      <c r="N219" s="99" t="e">
        <f t="shared" si="31"/>
        <v>#VALUE!</v>
      </c>
      <c r="O219" s="10" t="e">
        <f t="shared" si="26"/>
        <v>#VALUE!</v>
      </c>
      <c r="P219" s="10" t="e">
        <f t="shared" si="30"/>
        <v>#VALUE!</v>
      </c>
      <c r="Q219" s="10" t="e">
        <f t="shared" si="27"/>
        <v>#VALUE!</v>
      </c>
      <c r="R219" s="10" t="e">
        <f>IF($I$7="Watt",IF(Q219=P219,#REF!,""),IF(Q219=P219,N219," "))</f>
        <v>#VALUE!</v>
      </c>
      <c r="S219" s="10" t="e">
        <f t="shared" si="28"/>
        <v>#VALUE!</v>
      </c>
      <c r="T219" s="10" t="str">
        <f t="shared" si="25"/>
        <v xml:space="preserve"> </v>
      </c>
      <c r="U219" s="10" t="str">
        <f>IF($I$7="Watt",IF(T219=MIN($T$7:$T$1012),#REF!,""),IF(T219=MIN($T$7:$T$1012),N219," "))</f>
        <v xml:space="preserve"> </v>
      </c>
      <c r="V219" s="10" t="str">
        <f t="shared" si="29"/>
        <v xml:space="preserve"> </v>
      </c>
      <c r="W219" s="10" t="str">
        <f>IF($I$7="Watt",IF(V219=MIN($V$7:$V$1012),#REF!,""),IF(V219=MIN($V$7:$V$1012),N219," "))</f>
        <v xml:space="preserve"> </v>
      </c>
    </row>
    <row r="220" spans="7:23">
      <c r="G220" s="9"/>
      <c r="H220" s="9"/>
      <c r="I220" s="9"/>
      <c r="J220" s="9"/>
      <c r="K220" s="9"/>
      <c r="L220" s="9"/>
      <c r="M220" s="9"/>
      <c r="N220" s="99" t="e">
        <f t="shared" si="31"/>
        <v>#VALUE!</v>
      </c>
      <c r="O220" s="10" t="e">
        <f t="shared" si="26"/>
        <v>#VALUE!</v>
      </c>
      <c r="P220" s="10" t="e">
        <f t="shared" si="30"/>
        <v>#VALUE!</v>
      </c>
      <c r="Q220" s="10" t="e">
        <f t="shared" si="27"/>
        <v>#VALUE!</v>
      </c>
      <c r="R220" s="10" t="e">
        <f>IF($I$7="Watt",IF(Q220=P220,#REF!,""),IF(Q220=P220,N220," "))</f>
        <v>#VALUE!</v>
      </c>
      <c r="S220" s="10" t="e">
        <f t="shared" si="28"/>
        <v>#VALUE!</v>
      </c>
      <c r="T220" s="10" t="str">
        <f t="shared" si="25"/>
        <v xml:space="preserve"> </v>
      </c>
      <c r="U220" s="10" t="str">
        <f>IF($I$7="Watt",IF(T220=MIN($T$7:$T$1012),#REF!,""),IF(T220=MIN($T$7:$T$1012),N220," "))</f>
        <v xml:space="preserve"> </v>
      </c>
      <c r="V220" s="10" t="str">
        <f t="shared" si="29"/>
        <v xml:space="preserve"> </v>
      </c>
      <c r="W220" s="10" t="str">
        <f>IF($I$7="Watt",IF(V220=MIN($V$7:$V$1012),#REF!,""),IF(V220=MIN($V$7:$V$1012),N220," "))</f>
        <v xml:space="preserve"> </v>
      </c>
    </row>
    <row r="221" spans="7:23">
      <c r="G221" s="9"/>
      <c r="H221" s="9"/>
      <c r="I221" s="9"/>
      <c r="J221" s="9"/>
      <c r="K221" s="9"/>
      <c r="L221" s="9"/>
      <c r="M221" s="9"/>
      <c r="N221" s="99" t="e">
        <f t="shared" si="31"/>
        <v>#VALUE!</v>
      </c>
      <c r="O221" s="10" t="e">
        <f t="shared" si="26"/>
        <v>#VALUE!</v>
      </c>
      <c r="P221" s="10" t="e">
        <f t="shared" si="30"/>
        <v>#VALUE!</v>
      </c>
      <c r="Q221" s="10" t="e">
        <f t="shared" si="27"/>
        <v>#VALUE!</v>
      </c>
      <c r="R221" s="10" t="e">
        <f>IF($I$7="Watt",IF(Q221=P221,#REF!,""),IF(Q221=P221,N221," "))</f>
        <v>#VALUE!</v>
      </c>
      <c r="S221" s="10" t="e">
        <f t="shared" si="28"/>
        <v>#VALUE!</v>
      </c>
      <c r="T221" s="10" t="str">
        <f t="shared" si="25"/>
        <v xml:space="preserve"> </v>
      </c>
      <c r="U221" s="10" t="str">
        <f>IF($I$7="Watt",IF(T221=MIN($T$7:$T$1012),#REF!,""),IF(T221=MIN($T$7:$T$1012),N221," "))</f>
        <v xml:space="preserve"> </v>
      </c>
      <c r="V221" s="10" t="str">
        <f t="shared" si="29"/>
        <v xml:space="preserve"> </v>
      </c>
      <c r="W221" s="10" t="str">
        <f>IF($I$7="Watt",IF(V221=MIN($V$7:$V$1012),#REF!,""),IF(V221=MIN($V$7:$V$1012),N221," "))</f>
        <v xml:space="preserve"> </v>
      </c>
    </row>
    <row r="222" spans="7:23">
      <c r="G222" s="9"/>
      <c r="H222" s="9"/>
      <c r="I222" s="9"/>
      <c r="J222" s="9"/>
      <c r="K222" s="9"/>
      <c r="L222" s="9"/>
      <c r="M222" s="9"/>
      <c r="N222" s="99" t="e">
        <f t="shared" si="31"/>
        <v>#VALUE!</v>
      </c>
      <c r="O222" s="10" t="e">
        <f t="shared" si="26"/>
        <v>#VALUE!</v>
      </c>
      <c r="P222" s="10" t="e">
        <f t="shared" si="30"/>
        <v>#VALUE!</v>
      </c>
      <c r="Q222" s="10" t="e">
        <f t="shared" si="27"/>
        <v>#VALUE!</v>
      </c>
      <c r="R222" s="10" t="e">
        <f>IF($I$7="Watt",IF(Q222=P222,#REF!,""),IF(Q222=P222,N222," "))</f>
        <v>#VALUE!</v>
      </c>
      <c r="S222" s="10" t="e">
        <f t="shared" si="28"/>
        <v>#VALUE!</v>
      </c>
      <c r="T222" s="10" t="str">
        <f t="shared" si="25"/>
        <v xml:space="preserve"> </v>
      </c>
      <c r="U222" s="10" t="str">
        <f>IF($I$7="Watt",IF(T222=MIN($T$7:$T$1012),#REF!,""),IF(T222=MIN($T$7:$T$1012),N222," "))</f>
        <v xml:space="preserve"> </v>
      </c>
      <c r="V222" s="10" t="str">
        <f t="shared" si="29"/>
        <v xml:space="preserve"> </v>
      </c>
      <c r="W222" s="10" t="str">
        <f>IF($I$7="Watt",IF(V222=MIN($V$7:$V$1012),#REF!,""),IF(V222=MIN($V$7:$V$1012),N222," "))</f>
        <v xml:space="preserve"> </v>
      </c>
    </row>
    <row r="223" spans="7:23">
      <c r="G223" s="9"/>
      <c r="H223" s="9"/>
      <c r="I223" s="9"/>
      <c r="J223" s="9"/>
      <c r="K223" s="9"/>
      <c r="L223" s="9"/>
      <c r="M223" s="9"/>
      <c r="N223" s="99" t="e">
        <f t="shared" si="31"/>
        <v>#VALUE!</v>
      </c>
      <c r="O223" s="10" t="e">
        <f t="shared" si="26"/>
        <v>#VALUE!</v>
      </c>
      <c r="P223" s="10" t="e">
        <f t="shared" si="30"/>
        <v>#VALUE!</v>
      </c>
      <c r="Q223" s="10" t="e">
        <f t="shared" si="27"/>
        <v>#VALUE!</v>
      </c>
      <c r="R223" s="10" t="e">
        <f>IF($I$7="Watt",IF(Q223=P223,#REF!,""),IF(Q223=P223,N223," "))</f>
        <v>#VALUE!</v>
      </c>
      <c r="S223" s="10" t="e">
        <f t="shared" si="28"/>
        <v>#VALUE!</v>
      </c>
      <c r="T223" s="10" t="str">
        <f t="shared" si="25"/>
        <v xml:space="preserve"> </v>
      </c>
      <c r="U223" s="10" t="str">
        <f>IF($I$7="Watt",IF(T223=MIN($T$7:$T$1012),#REF!,""),IF(T223=MIN($T$7:$T$1012),N223," "))</f>
        <v xml:space="preserve"> </v>
      </c>
      <c r="V223" s="10" t="str">
        <f t="shared" si="29"/>
        <v xml:space="preserve"> </v>
      </c>
      <c r="W223" s="10" t="str">
        <f>IF($I$7="Watt",IF(V223=MIN($V$7:$V$1012),#REF!,""),IF(V223=MIN($V$7:$V$1012),N223," "))</f>
        <v xml:space="preserve"> </v>
      </c>
    </row>
    <row r="224" spans="7:23">
      <c r="G224" s="9"/>
      <c r="H224" s="9"/>
      <c r="I224" s="9"/>
      <c r="J224" s="9"/>
      <c r="K224" s="9"/>
      <c r="L224" s="9"/>
      <c r="M224" s="9"/>
      <c r="N224" s="99" t="e">
        <f t="shared" si="31"/>
        <v>#VALUE!</v>
      </c>
      <c r="O224" s="10" t="e">
        <f t="shared" si="26"/>
        <v>#VALUE!</v>
      </c>
      <c r="P224" s="10" t="e">
        <f t="shared" si="30"/>
        <v>#VALUE!</v>
      </c>
      <c r="Q224" s="10" t="e">
        <f t="shared" si="27"/>
        <v>#VALUE!</v>
      </c>
      <c r="R224" s="10" t="e">
        <f>IF($I$7="Watt",IF(Q224=P224,#REF!,""),IF(Q224=P224,N224," "))</f>
        <v>#VALUE!</v>
      </c>
      <c r="S224" s="10" t="e">
        <f t="shared" si="28"/>
        <v>#VALUE!</v>
      </c>
      <c r="T224" s="10" t="str">
        <f t="shared" si="25"/>
        <v xml:space="preserve"> </v>
      </c>
      <c r="U224" s="10" t="str">
        <f>IF($I$7="Watt",IF(T224=MIN($T$7:$T$1012),#REF!,""),IF(T224=MIN($T$7:$T$1012),N224," "))</f>
        <v xml:space="preserve"> </v>
      </c>
      <c r="V224" s="10" t="str">
        <f t="shared" si="29"/>
        <v xml:space="preserve"> </v>
      </c>
      <c r="W224" s="10" t="str">
        <f>IF($I$7="Watt",IF(V224=MIN($V$7:$V$1012),#REF!,""),IF(V224=MIN($V$7:$V$1012),N224," "))</f>
        <v xml:space="preserve"> </v>
      </c>
    </row>
    <row r="225" spans="7:23">
      <c r="G225" s="9"/>
      <c r="H225" s="9"/>
      <c r="I225" s="9"/>
      <c r="J225" s="9"/>
      <c r="K225" s="9"/>
      <c r="L225" s="9"/>
      <c r="M225" s="9"/>
      <c r="N225" s="99" t="e">
        <f t="shared" si="31"/>
        <v>#VALUE!</v>
      </c>
      <c r="O225" s="10" t="e">
        <f t="shared" si="26"/>
        <v>#VALUE!</v>
      </c>
      <c r="P225" s="10" t="e">
        <f t="shared" si="30"/>
        <v>#VALUE!</v>
      </c>
      <c r="Q225" s="10" t="e">
        <f t="shared" si="27"/>
        <v>#VALUE!</v>
      </c>
      <c r="R225" s="10" t="e">
        <f>IF($I$7="Watt",IF(Q225=P225,#REF!,""),IF(Q225=P225,N225," "))</f>
        <v>#VALUE!</v>
      </c>
      <c r="S225" s="10" t="e">
        <f t="shared" si="28"/>
        <v>#VALUE!</v>
      </c>
      <c r="T225" s="10" t="str">
        <f t="shared" si="25"/>
        <v xml:space="preserve"> </v>
      </c>
      <c r="U225" s="10" t="str">
        <f>IF($I$7="Watt",IF(T225=MIN($T$7:$T$1012),#REF!,""),IF(T225=MIN($T$7:$T$1012),N225," "))</f>
        <v xml:space="preserve"> </v>
      </c>
      <c r="V225" s="10" t="str">
        <f t="shared" si="29"/>
        <v xml:space="preserve"> </v>
      </c>
      <c r="W225" s="10" t="str">
        <f>IF($I$7="Watt",IF(V225=MIN($V$7:$V$1012),#REF!,""),IF(V225=MIN($V$7:$V$1012),N225," "))</f>
        <v xml:space="preserve"> </v>
      </c>
    </row>
    <row r="226" spans="7:23">
      <c r="G226" s="9"/>
      <c r="H226" s="9"/>
      <c r="I226" s="9"/>
      <c r="J226" s="9"/>
      <c r="K226" s="9"/>
      <c r="L226" s="9"/>
      <c r="M226" s="9"/>
      <c r="N226" s="99" t="e">
        <f t="shared" si="31"/>
        <v>#VALUE!</v>
      </c>
      <c r="O226" s="10" t="e">
        <f t="shared" si="26"/>
        <v>#VALUE!</v>
      </c>
      <c r="P226" s="10" t="e">
        <f t="shared" si="30"/>
        <v>#VALUE!</v>
      </c>
      <c r="Q226" s="10" t="e">
        <f t="shared" si="27"/>
        <v>#VALUE!</v>
      </c>
      <c r="R226" s="10" t="e">
        <f>IF($I$7="Watt",IF(Q226=P226,#REF!,""),IF(Q226=P226,N226," "))</f>
        <v>#VALUE!</v>
      </c>
      <c r="S226" s="10" t="e">
        <f t="shared" si="28"/>
        <v>#VALUE!</v>
      </c>
      <c r="T226" s="10" t="str">
        <f t="shared" si="25"/>
        <v xml:space="preserve"> </v>
      </c>
      <c r="U226" s="10" t="str">
        <f>IF($I$7="Watt",IF(T226=MIN($T$7:$T$1012),#REF!,""),IF(T226=MIN($T$7:$T$1012),N226," "))</f>
        <v xml:space="preserve"> </v>
      </c>
      <c r="V226" s="10" t="str">
        <f t="shared" si="29"/>
        <v xml:space="preserve"> </v>
      </c>
      <c r="W226" s="10" t="str">
        <f>IF($I$7="Watt",IF(V226=MIN($V$7:$V$1012),#REF!,""),IF(V226=MIN($V$7:$V$1012),N226," "))</f>
        <v xml:space="preserve"> </v>
      </c>
    </row>
    <row r="227" spans="7:23">
      <c r="G227" s="9"/>
      <c r="H227" s="9"/>
      <c r="I227" s="9"/>
      <c r="J227" s="9"/>
      <c r="K227" s="9"/>
      <c r="L227" s="9"/>
      <c r="M227" s="9"/>
      <c r="N227" s="99" t="e">
        <f t="shared" si="31"/>
        <v>#VALUE!</v>
      </c>
      <c r="O227" s="10" t="e">
        <f t="shared" si="26"/>
        <v>#VALUE!</v>
      </c>
      <c r="P227" s="10" t="e">
        <f t="shared" si="30"/>
        <v>#VALUE!</v>
      </c>
      <c r="Q227" s="10" t="e">
        <f t="shared" si="27"/>
        <v>#VALUE!</v>
      </c>
      <c r="R227" s="10" t="e">
        <f>IF($I$7="Watt",IF(Q227=P227,#REF!,""),IF(Q227=P227,N227," "))</f>
        <v>#VALUE!</v>
      </c>
      <c r="S227" s="10" t="e">
        <f t="shared" si="28"/>
        <v>#VALUE!</v>
      </c>
      <c r="T227" s="10" t="str">
        <f t="shared" si="25"/>
        <v xml:space="preserve"> </v>
      </c>
      <c r="U227" s="10" t="str">
        <f>IF($I$7="Watt",IF(T227=MIN($T$7:$T$1012),#REF!,""),IF(T227=MIN($T$7:$T$1012),N227," "))</f>
        <v xml:space="preserve"> </v>
      </c>
      <c r="V227" s="10" t="str">
        <f t="shared" si="29"/>
        <v xml:space="preserve"> </v>
      </c>
      <c r="W227" s="10" t="str">
        <f>IF($I$7="Watt",IF(V227=MIN($V$7:$V$1012),#REF!,""),IF(V227=MIN($V$7:$V$1012),N227," "))</f>
        <v xml:space="preserve"> </v>
      </c>
    </row>
    <row r="228" spans="7:23">
      <c r="G228" s="9"/>
      <c r="H228" s="9"/>
      <c r="I228" s="9"/>
      <c r="J228" s="9"/>
      <c r="K228" s="9"/>
      <c r="L228" s="9"/>
      <c r="M228" s="9"/>
      <c r="N228" s="99" t="e">
        <f t="shared" si="31"/>
        <v>#VALUE!</v>
      </c>
      <c r="O228" s="10" t="e">
        <f t="shared" si="26"/>
        <v>#VALUE!</v>
      </c>
      <c r="P228" s="10" t="e">
        <f t="shared" si="30"/>
        <v>#VALUE!</v>
      </c>
      <c r="Q228" s="10" t="e">
        <f t="shared" si="27"/>
        <v>#VALUE!</v>
      </c>
      <c r="R228" s="10" t="e">
        <f>IF($I$7="Watt",IF(Q228=P228,#REF!,""),IF(Q228=P228,N228," "))</f>
        <v>#VALUE!</v>
      </c>
      <c r="S228" s="10" t="e">
        <f t="shared" si="28"/>
        <v>#VALUE!</v>
      </c>
      <c r="T228" s="10" t="str">
        <f t="shared" si="25"/>
        <v xml:space="preserve"> </v>
      </c>
      <c r="U228" s="10" t="str">
        <f>IF($I$7="Watt",IF(T228=MIN($T$7:$T$1012),#REF!,""),IF(T228=MIN($T$7:$T$1012),N228," "))</f>
        <v xml:space="preserve"> </v>
      </c>
      <c r="V228" s="10" t="str">
        <f t="shared" si="29"/>
        <v xml:space="preserve"> </v>
      </c>
      <c r="W228" s="10" t="str">
        <f>IF($I$7="Watt",IF(V228=MIN($V$7:$V$1012),#REF!,""),IF(V228=MIN($V$7:$V$1012),N228," "))</f>
        <v xml:space="preserve"> </v>
      </c>
    </row>
    <row r="229" spans="7:23">
      <c r="G229" s="9"/>
      <c r="H229" s="9"/>
      <c r="I229" s="9"/>
      <c r="J229" s="9"/>
      <c r="K229" s="9"/>
      <c r="L229" s="9"/>
      <c r="M229" s="9"/>
      <c r="N229" s="99" t="e">
        <f t="shared" si="31"/>
        <v>#VALUE!</v>
      </c>
      <c r="O229" s="10" t="e">
        <f t="shared" si="26"/>
        <v>#VALUE!</v>
      </c>
      <c r="P229" s="10" t="e">
        <f t="shared" si="30"/>
        <v>#VALUE!</v>
      </c>
      <c r="Q229" s="10" t="e">
        <f t="shared" si="27"/>
        <v>#VALUE!</v>
      </c>
      <c r="R229" s="10" t="e">
        <f>IF($I$7="Watt",IF(Q229=P229,#REF!,""),IF(Q229=P229,N229," "))</f>
        <v>#VALUE!</v>
      </c>
      <c r="S229" s="10" t="e">
        <f t="shared" si="28"/>
        <v>#VALUE!</v>
      </c>
      <c r="T229" s="10" t="str">
        <f t="shared" si="25"/>
        <v xml:space="preserve"> </v>
      </c>
      <c r="U229" s="10" t="str">
        <f>IF($I$7="Watt",IF(T229=MIN($T$7:$T$1012),#REF!,""),IF(T229=MIN($T$7:$T$1012),N229," "))</f>
        <v xml:space="preserve"> </v>
      </c>
      <c r="V229" s="10" t="str">
        <f t="shared" si="29"/>
        <v xml:space="preserve"> </v>
      </c>
      <c r="W229" s="10" t="str">
        <f>IF($I$7="Watt",IF(V229=MIN($V$7:$V$1012),#REF!,""),IF(V229=MIN($V$7:$V$1012),N229," "))</f>
        <v xml:space="preserve"> </v>
      </c>
    </row>
    <row r="230" spans="7:23">
      <c r="G230" s="9"/>
      <c r="H230" s="9"/>
      <c r="I230" s="9"/>
      <c r="J230" s="9"/>
      <c r="K230" s="9"/>
      <c r="L230" s="9"/>
      <c r="M230" s="9"/>
      <c r="N230" s="99" t="e">
        <f t="shared" si="31"/>
        <v>#VALUE!</v>
      </c>
      <c r="O230" s="10" t="e">
        <f t="shared" si="26"/>
        <v>#VALUE!</v>
      </c>
      <c r="P230" s="10" t="e">
        <f t="shared" si="30"/>
        <v>#VALUE!</v>
      </c>
      <c r="Q230" s="10" t="e">
        <f t="shared" si="27"/>
        <v>#VALUE!</v>
      </c>
      <c r="R230" s="10" t="e">
        <f>IF($I$7="Watt",IF(Q230=P230,#REF!,""),IF(Q230=P230,N230," "))</f>
        <v>#VALUE!</v>
      </c>
      <c r="S230" s="10" t="e">
        <f t="shared" si="28"/>
        <v>#VALUE!</v>
      </c>
      <c r="T230" s="10" t="str">
        <f t="shared" si="25"/>
        <v xml:space="preserve"> </v>
      </c>
      <c r="U230" s="10" t="str">
        <f>IF($I$7="Watt",IF(T230=MIN($T$7:$T$1012),#REF!,""),IF(T230=MIN($T$7:$T$1012),N230," "))</f>
        <v xml:space="preserve"> </v>
      </c>
      <c r="V230" s="10" t="str">
        <f t="shared" si="29"/>
        <v xml:space="preserve"> </v>
      </c>
      <c r="W230" s="10" t="str">
        <f>IF($I$7="Watt",IF(V230=MIN($V$7:$V$1012),#REF!,""),IF(V230=MIN($V$7:$V$1012),N230," "))</f>
        <v xml:space="preserve"> </v>
      </c>
    </row>
    <row r="231" spans="7:23">
      <c r="G231" s="9"/>
      <c r="H231" s="9"/>
      <c r="I231" s="9"/>
      <c r="J231" s="9"/>
      <c r="K231" s="9"/>
      <c r="L231" s="9"/>
      <c r="M231" s="9"/>
      <c r="N231" s="99" t="e">
        <f t="shared" si="31"/>
        <v>#VALUE!</v>
      </c>
      <c r="O231" s="10" t="e">
        <f t="shared" si="26"/>
        <v>#VALUE!</v>
      </c>
      <c r="P231" s="10" t="e">
        <f t="shared" si="30"/>
        <v>#VALUE!</v>
      </c>
      <c r="Q231" s="10" t="e">
        <f t="shared" si="27"/>
        <v>#VALUE!</v>
      </c>
      <c r="R231" s="10" t="e">
        <f>IF($I$7="Watt",IF(Q231=P231,#REF!,""),IF(Q231=P231,N231," "))</f>
        <v>#VALUE!</v>
      </c>
      <c r="S231" s="10" t="e">
        <f t="shared" si="28"/>
        <v>#VALUE!</v>
      </c>
      <c r="T231" s="10" t="str">
        <f t="shared" si="25"/>
        <v xml:space="preserve"> </v>
      </c>
      <c r="U231" s="10" t="str">
        <f>IF($I$7="Watt",IF(T231=MIN($T$7:$T$1012),#REF!,""),IF(T231=MIN($T$7:$T$1012),N231," "))</f>
        <v xml:space="preserve"> </v>
      </c>
      <c r="V231" s="10" t="str">
        <f t="shared" si="29"/>
        <v xml:space="preserve"> </v>
      </c>
      <c r="W231" s="10" t="str">
        <f>IF($I$7="Watt",IF(V231=MIN($V$7:$V$1012),#REF!,""),IF(V231=MIN($V$7:$V$1012),N231," "))</f>
        <v xml:space="preserve"> </v>
      </c>
    </row>
    <row r="232" spans="7:23">
      <c r="G232" s="9"/>
      <c r="H232" s="9"/>
      <c r="I232" s="9"/>
      <c r="J232" s="9"/>
      <c r="K232" s="9"/>
      <c r="L232" s="9"/>
      <c r="M232" s="9"/>
      <c r="N232" s="99" t="e">
        <f t="shared" si="31"/>
        <v>#VALUE!</v>
      </c>
      <c r="O232" s="10" t="e">
        <f t="shared" si="26"/>
        <v>#VALUE!</v>
      </c>
      <c r="P232" s="10" t="e">
        <f t="shared" si="30"/>
        <v>#VALUE!</v>
      </c>
      <c r="Q232" s="10" t="e">
        <f t="shared" si="27"/>
        <v>#VALUE!</v>
      </c>
      <c r="R232" s="10" t="e">
        <f>IF($I$7="Watt",IF(Q232=P232,#REF!,""),IF(Q232=P232,N232," "))</f>
        <v>#VALUE!</v>
      </c>
      <c r="S232" s="10" t="e">
        <f t="shared" si="28"/>
        <v>#VALUE!</v>
      </c>
      <c r="T232" s="10" t="str">
        <f t="shared" si="25"/>
        <v xml:space="preserve"> </v>
      </c>
      <c r="U232" s="10" t="str">
        <f>IF($I$7="Watt",IF(T232=MIN($T$7:$T$1012),#REF!,""),IF(T232=MIN($T$7:$T$1012),N232," "))</f>
        <v xml:space="preserve"> </v>
      </c>
      <c r="V232" s="10" t="str">
        <f t="shared" si="29"/>
        <v xml:space="preserve"> </v>
      </c>
      <c r="W232" s="10" t="str">
        <f>IF($I$7="Watt",IF(V232=MIN($V$7:$V$1012),#REF!,""),IF(V232=MIN($V$7:$V$1012),N232," "))</f>
        <v xml:space="preserve"> </v>
      </c>
    </row>
    <row r="233" spans="7:23">
      <c r="G233" s="9"/>
      <c r="H233" s="9"/>
      <c r="I233" s="9"/>
      <c r="J233" s="9"/>
      <c r="K233" s="9"/>
      <c r="L233" s="9"/>
      <c r="M233" s="9"/>
      <c r="N233" s="99" t="e">
        <f t="shared" si="31"/>
        <v>#VALUE!</v>
      </c>
      <c r="O233" s="10" t="e">
        <f t="shared" si="26"/>
        <v>#VALUE!</v>
      </c>
      <c r="P233" s="10" t="e">
        <f t="shared" si="30"/>
        <v>#VALUE!</v>
      </c>
      <c r="Q233" s="10" t="e">
        <f t="shared" si="27"/>
        <v>#VALUE!</v>
      </c>
      <c r="R233" s="10" t="e">
        <f>IF($I$7="Watt",IF(Q233=P233,#REF!,""),IF(Q233=P233,N233," "))</f>
        <v>#VALUE!</v>
      </c>
      <c r="S233" s="10" t="e">
        <f t="shared" si="28"/>
        <v>#VALUE!</v>
      </c>
      <c r="T233" s="10" t="str">
        <f t="shared" si="25"/>
        <v xml:space="preserve"> </v>
      </c>
      <c r="U233" s="10" t="str">
        <f>IF($I$7="Watt",IF(T233=MIN($T$7:$T$1012),#REF!,""),IF(T233=MIN($T$7:$T$1012),N233," "))</f>
        <v xml:space="preserve"> </v>
      </c>
      <c r="V233" s="10" t="str">
        <f t="shared" si="29"/>
        <v xml:space="preserve"> </v>
      </c>
      <c r="W233" s="10" t="str">
        <f>IF($I$7="Watt",IF(V233=MIN($V$7:$V$1012),#REF!,""),IF(V233=MIN($V$7:$V$1012),N233," "))</f>
        <v xml:space="preserve"> </v>
      </c>
    </row>
    <row r="234" spans="7:23">
      <c r="G234" s="9"/>
      <c r="H234" s="9"/>
      <c r="I234" s="9"/>
      <c r="J234" s="9"/>
      <c r="K234" s="9"/>
      <c r="L234" s="9"/>
      <c r="M234" s="9"/>
      <c r="N234" s="99" t="e">
        <f t="shared" si="31"/>
        <v>#VALUE!</v>
      </c>
      <c r="O234" s="10" t="e">
        <f t="shared" si="26"/>
        <v>#VALUE!</v>
      </c>
      <c r="P234" s="10" t="e">
        <f t="shared" si="30"/>
        <v>#VALUE!</v>
      </c>
      <c r="Q234" s="10" t="e">
        <f t="shared" si="27"/>
        <v>#VALUE!</v>
      </c>
      <c r="R234" s="10" t="e">
        <f>IF($I$7="Watt",IF(Q234=P234,#REF!,""),IF(Q234=P234,N234," "))</f>
        <v>#VALUE!</v>
      </c>
      <c r="S234" s="10" t="e">
        <f t="shared" si="28"/>
        <v>#VALUE!</v>
      </c>
      <c r="T234" s="10" t="str">
        <f t="shared" si="25"/>
        <v xml:space="preserve"> </v>
      </c>
      <c r="U234" s="10" t="str">
        <f>IF($I$7="Watt",IF(T234=MIN($T$7:$T$1012),#REF!,""),IF(T234=MIN($T$7:$T$1012),N234," "))</f>
        <v xml:space="preserve"> </v>
      </c>
      <c r="V234" s="10" t="str">
        <f t="shared" si="29"/>
        <v xml:space="preserve"> </v>
      </c>
      <c r="W234" s="10" t="str">
        <f>IF($I$7="Watt",IF(V234=MIN($V$7:$V$1012),#REF!,""),IF(V234=MIN($V$7:$V$1012),N234," "))</f>
        <v xml:space="preserve"> </v>
      </c>
    </row>
    <row r="235" spans="7:23">
      <c r="G235" s="9"/>
      <c r="H235" s="9"/>
      <c r="I235" s="9"/>
      <c r="J235" s="9"/>
      <c r="K235" s="9"/>
      <c r="L235" s="9"/>
      <c r="M235" s="9"/>
      <c r="N235" s="99" t="e">
        <f t="shared" si="31"/>
        <v>#VALUE!</v>
      </c>
      <c r="O235" s="10" t="e">
        <f t="shared" si="26"/>
        <v>#VALUE!</v>
      </c>
      <c r="P235" s="10" t="e">
        <f t="shared" si="30"/>
        <v>#VALUE!</v>
      </c>
      <c r="Q235" s="10" t="e">
        <f t="shared" si="27"/>
        <v>#VALUE!</v>
      </c>
      <c r="R235" s="10" t="e">
        <f>IF($I$7="Watt",IF(Q235=P235,#REF!,""),IF(Q235=P235,N235," "))</f>
        <v>#VALUE!</v>
      </c>
      <c r="S235" s="10" t="e">
        <f t="shared" si="28"/>
        <v>#VALUE!</v>
      </c>
      <c r="T235" s="10" t="str">
        <f t="shared" si="25"/>
        <v xml:space="preserve"> </v>
      </c>
      <c r="U235" s="10" t="str">
        <f>IF($I$7="Watt",IF(T235=MIN($T$7:$T$1012),#REF!,""),IF(T235=MIN($T$7:$T$1012),N235," "))</f>
        <v xml:space="preserve"> </v>
      </c>
      <c r="V235" s="10" t="str">
        <f t="shared" si="29"/>
        <v xml:space="preserve"> </v>
      </c>
      <c r="W235" s="10" t="str">
        <f>IF($I$7="Watt",IF(V235=MIN($V$7:$V$1012),#REF!,""),IF(V235=MIN($V$7:$V$1012),N235," "))</f>
        <v xml:space="preserve"> </v>
      </c>
    </row>
    <row r="236" spans="7:23">
      <c r="G236" s="9"/>
      <c r="H236" s="9"/>
      <c r="I236" s="9"/>
      <c r="J236" s="9"/>
      <c r="K236" s="9"/>
      <c r="L236" s="9"/>
      <c r="M236" s="9"/>
      <c r="N236" s="99" t="e">
        <f t="shared" si="31"/>
        <v>#VALUE!</v>
      </c>
      <c r="O236" s="10" t="e">
        <f t="shared" si="26"/>
        <v>#VALUE!</v>
      </c>
      <c r="P236" s="10" t="e">
        <f t="shared" si="30"/>
        <v>#VALUE!</v>
      </c>
      <c r="Q236" s="10" t="e">
        <f t="shared" si="27"/>
        <v>#VALUE!</v>
      </c>
      <c r="R236" s="10" t="e">
        <f>IF($I$7="Watt",IF(Q236=P236,#REF!,""),IF(Q236=P236,N236," "))</f>
        <v>#VALUE!</v>
      </c>
      <c r="S236" s="10" t="e">
        <f t="shared" si="28"/>
        <v>#VALUE!</v>
      </c>
      <c r="T236" s="10" t="str">
        <f t="shared" si="25"/>
        <v xml:space="preserve"> </v>
      </c>
      <c r="U236" s="10" t="str">
        <f>IF($I$7="Watt",IF(T236=MIN($T$7:$T$1012),#REF!,""),IF(T236=MIN($T$7:$T$1012),N236," "))</f>
        <v xml:space="preserve"> </v>
      </c>
      <c r="V236" s="10" t="str">
        <f t="shared" si="29"/>
        <v xml:space="preserve"> </v>
      </c>
      <c r="W236" s="10" t="str">
        <f>IF($I$7="Watt",IF(V236=MIN($V$7:$V$1012),#REF!,""),IF(V236=MIN($V$7:$V$1012),N236," "))</f>
        <v xml:space="preserve"> </v>
      </c>
    </row>
    <row r="237" spans="7:23">
      <c r="G237" s="9"/>
      <c r="H237" s="9"/>
      <c r="I237" s="9"/>
      <c r="J237" s="9"/>
      <c r="K237" s="9"/>
      <c r="L237" s="9"/>
      <c r="M237" s="9"/>
      <c r="N237" s="99" t="e">
        <f t="shared" si="31"/>
        <v>#VALUE!</v>
      </c>
      <c r="O237" s="10" t="e">
        <f t="shared" si="26"/>
        <v>#VALUE!</v>
      </c>
      <c r="P237" s="10" t="e">
        <f t="shared" si="30"/>
        <v>#VALUE!</v>
      </c>
      <c r="Q237" s="10" t="e">
        <f t="shared" si="27"/>
        <v>#VALUE!</v>
      </c>
      <c r="R237" s="10" t="e">
        <f>IF($I$7="Watt",IF(Q237=P237,#REF!,""),IF(Q237=P237,N237," "))</f>
        <v>#VALUE!</v>
      </c>
      <c r="S237" s="10" t="e">
        <f t="shared" si="28"/>
        <v>#VALUE!</v>
      </c>
      <c r="T237" s="10" t="str">
        <f t="shared" si="25"/>
        <v xml:space="preserve"> </v>
      </c>
      <c r="U237" s="10" t="str">
        <f>IF($I$7="Watt",IF(T237=MIN($T$7:$T$1012),#REF!,""),IF(T237=MIN($T$7:$T$1012),N237," "))</f>
        <v xml:space="preserve"> </v>
      </c>
      <c r="V237" s="10" t="str">
        <f t="shared" si="29"/>
        <v xml:space="preserve"> </v>
      </c>
      <c r="W237" s="10" t="str">
        <f>IF($I$7="Watt",IF(V237=MIN($V$7:$V$1012),#REF!,""),IF(V237=MIN($V$7:$V$1012),N237," "))</f>
        <v xml:space="preserve"> </v>
      </c>
    </row>
    <row r="238" spans="7:23">
      <c r="G238" s="9"/>
      <c r="H238" s="9"/>
      <c r="I238" s="9"/>
      <c r="J238" s="9"/>
      <c r="K238" s="9"/>
      <c r="L238" s="9"/>
      <c r="M238" s="9"/>
      <c r="N238" s="99" t="e">
        <f t="shared" si="31"/>
        <v>#VALUE!</v>
      </c>
      <c r="O238" s="10" t="e">
        <f t="shared" si="26"/>
        <v>#VALUE!</v>
      </c>
      <c r="P238" s="10" t="e">
        <f t="shared" si="30"/>
        <v>#VALUE!</v>
      </c>
      <c r="Q238" s="10" t="e">
        <f t="shared" si="27"/>
        <v>#VALUE!</v>
      </c>
      <c r="R238" s="10" t="e">
        <f>IF($I$7="Watt",IF(Q238=P238,#REF!,""),IF(Q238=P238,N238," "))</f>
        <v>#VALUE!</v>
      </c>
      <c r="S238" s="10" t="e">
        <f t="shared" si="28"/>
        <v>#VALUE!</v>
      </c>
      <c r="T238" s="10" t="str">
        <f t="shared" si="25"/>
        <v xml:space="preserve"> </v>
      </c>
      <c r="U238" s="10" t="str">
        <f>IF($I$7="Watt",IF(T238=MIN($T$7:$T$1012),#REF!,""),IF(T238=MIN($T$7:$T$1012),N238," "))</f>
        <v xml:space="preserve"> </v>
      </c>
      <c r="V238" s="10" t="str">
        <f t="shared" si="29"/>
        <v xml:space="preserve"> </v>
      </c>
      <c r="W238" s="10" t="str">
        <f>IF($I$7="Watt",IF(V238=MIN($V$7:$V$1012),#REF!,""),IF(V238=MIN($V$7:$V$1012),N238," "))</f>
        <v xml:space="preserve"> </v>
      </c>
    </row>
    <row r="239" spans="7:23">
      <c r="G239" s="9"/>
      <c r="H239" s="9"/>
      <c r="I239" s="9"/>
      <c r="J239" s="9"/>
      <c r="K239" s="9"/>
      <c r="L239" s="9"/>
      <c r="M239" s="9"/>
      <c r="N239" s="99" t="e">
        <f t="shared" si="31"/>
        <v>#VALUE!</v>
      </c>
      <c r="O239" s="10" t="e">
        <f t="shared" si="26"/>
        <v>#VALUE!</v>
      </c>
      <c r="P239" s="10" t="e">
        <f t="shared" si="30"/>
        <v>#VALUE!</v>
      </c>
      <c r="Q239" s="10" t="e">
        <f t="shared" si="27"/>
        <v>#VALUE!</v>
      </c>
      <c r="R239" s="10" t="e">
        <f>IF($I$7="Watt",IF(Q239=P239,#REF!,""),IF(Q239=P239,N239," "))</f>
        <v>#VALUE!</v>
      </c>
      <c r="S239" s="10" t="e">
        <f t="shared" si="28"/>
        <v>#VALUE!</v>
      </c>
      <c r="T239" s="10" t="str">
        <f t="shared" si="25"/>
        <v xml:space="preserve"> </v>
      </c>
      <c r="U239" s="10" t="str">
        <f>IF($I$7="Watt",IF(T239=MIN($T$7:$T$1012),#REF!,""),IF(T239=MIN($T$7:$T$1012),N239," "))</f>
        <v xml:space="preserve"> </v>
      </c>
      <c r="V239" s="10" t="str">
        <f t="shared" si="29"/>
        <v xml:space="preserve"> </v>
      </c>
      <c r="W239" s="10" t="str">
        <f>IF($I$7="Watt",IF(V239=MIN($V$7:$V$1012),#REF!,""),IF(V239=MIN($V$7:$V$1012),N239," "))</f>
        <v xml:space="preserve"> </v>
      </c>
    </row>
    <row r="240" spans="7:23">
      <c r="G240" s="9"/>
      <c r="H240" s="9"/>
      <c r="I240" s="9"/>
      <c r="J240" s="9"/>
      <c r="K240" s="9"/>
      <c r="L240" s="9"/>
      <c r="M240" s="9"/>
      <c r="N240" s="99" t="e">
        <f t="shared" si="31"/>
        <v>#VALUE!</v>
      </c>
      <c r="O240" s="10" t="e">
        <f t="shared" si="26"/>
        <v>#VALUE!</v>
      </c>
      <c r="P240" s="10" t="e">
        <f t="shared" si="30"/>
        <v>#VALUE!</v>
      </c>
      <c r="Q240" s="10" t="e">
        <f t="shared" si="27"/>
        <v>#VALUE!</v>
      </c>
      <c r="R240" s="10" t="e">
        <f>IF($I$7="Watt",IF(Q240=P240,#REF!,""),IF(Q240=P240,N240," "))</f>
        <v>#VALUE!</v>
      </c>
      <c r="S240" s="10" t="e">
        <f t="shared" si="28"/>
        <v>#VALUE!</v>
      </c>
      <c r="T240" s="10" t="str">
        <f t="shared" si="25"/>
        <v xml:space="preserve"> </v>
      </c>
      <c r="U240" s="10" t="str">
        <f>IF($I$7="Watt",IF(T240=MIN($T$7:$T$1012),#REF!,""),IF(T240=MIN($T$7:$T$1012),N240," "))</f>
        <v xml:space="preserve"> </v>
      </c>
      <c r="V240" s="10" t="str">
        <f t="shared" si="29"/>
        <v xml:space="preserve"> </v>
      </c>
      <c r="W240" s="10" t="str">
        <f>IF($I$7="Watt",IF(V240=MIN($V$7:$V$1012),#REF!,""),IF(V240=MIN($V$7:$V$1012),N240," "))</f>
        <v xml:space="preserve"> </v>
      </c>
    </row>
    <row r="241" spans="7:23">
      <c r="G241" s="9"/>
      <c r="H241" s="9"/>
      <c r="I241" s="9"/>
      <c r="J241" s="9"/>
      <c r="K241" s="9"/>
      <c r="L241" s="9"/>
      <c r="M241" s="9"/>
      <c r="N241" s="99" t="e">
        <f t="shared" si="31"/>
        <v>#VALUE!</v>
      </c>
      <c r="O241" s="10" t="e">
        <f t="shared" si="26"/>
        <v>#VALUE!</v>
      </c>
      <c r="P241" s="10" t="e">
        <f t="shared" si="30"/>
        <v>#VALUE!</v>
      </c>
      <c r="Q241" s="10" t="e">
        <f t="shared" si="27"/>
        <v>#VALUE!</v>
      </c>
      <c r="R241" s="10" t="e">
        <f>IF($I$7="Watt",IF(Q241=P241,#REF!,""),IF(Q241=P241,N241," "))</f>
        <v>#VALUE!</v>
      </c>
      <c r="S241" s="10" t="e">
        <f t="shared" si="28"/>
        <v>#VALUE!</v>
      </c>
      <c r="T241" s="10" t="str">
        <f t="shared" ref="T241:T304" si="32">IF(ISNUMBER(O241),IF(O241-2&lt;0,(O241-2)*-1,O241-2)," ")</f>
        <v xml:space="preserve"> </v>
      </c>
      <c r="U241" s="10" t="str">
        <f>IF($I$7="Watt",IF(T241=MIN($T$7:$T$1012),#REF!,""),IF(T241=MIN($T$7:$T$1012),N241," "))</f>
        <v xml:space="preserve"> </v>
      </c>
      <c r="V241" s="10" t="str">
        <f t="shared" si="29"/>
        <v xml:space="preserve"> </v>
      </c>
      <c r="W241" s="10" t="str">
        <f>IF($I$7="Watt",IF(V241=MIN($V$7:$V$1012),#REF!,""),IF(V241=MIN($V$7:$V$1012),N241," "))</f>
        <v xml:space="preserve"> </v>
      </c>
    </row>
    <row r="242" spans="7:23">
      <c r="G242" s="9"/>
      <c r="H242" s="9"/>
      <c r="I242" s="9"/>
      <c r="J242" s="9"/>
      <c r="K242" s="9"/>
      <c r="L242" s="9"/>
      <c r="M242" s="9"/>
      <c r="N242" s="99" t="e">
        <f t="shared" si="31"/>
        <v>#VALUE!</v>
      </c>
      <c r="O242" s="10" t="e">
        <f t="shared" si="26"/>
        <v>#VALUE!</v>
      </c>
      <c r="P242" s="10" t="e">
        <f t="shared" si="30"/>
        <v>#VALUE!</v>
      </c>
      <c r="Q242" s="10" t="e">
        <f t="shared" si="27"/>
        <v>#VALUE!</v>
      </c>
      <c r="R242" s="10" t="e">
        <f>IF($I$7="Watt",IF(Q242=P242,#REF!,""),IF(Q242=P242,N242," "))</f>
        <v>#VALUE!</v>
      </c>
      <c r="S242" s="10" t="e">
        <f t="shared" si="28"/>
        <v>#VALUE!</v>
      </c>
      <c r="T242" s="10" t="str">
        <f t="shared" si="32"/>
        <v xml:space="preserve"> </v>
      </c>
      <c r="U242" s="10" t="str">
        <f>IF($I$7="Watt",IF(T242=MIN($T$7:$T$1012),#REF!,""),IF(T242=MIN($T$7:$T$1012),N242," "))</f>
        <v xml:space="preserve"> </v>
      </c>
      <c r="V242" s="10" t="str">
        <f t="shared" si="29"/>
        <v xml:space="preserve"> </v>
      </c>
      <c r="W242" s="10" t="str">
        <f>IF($I$7="Watt",IF(V242=MIN($V$7:$V$1012),#REF!,""),IF(V242=MIN($V$7:$V$1012),N242," "))</f>
        <v xml:space="preserve"> </v>
      </c>
    </row>
    <row r="243" spans="7:23">
      <c r="G243" s="9"/>
      <c r="H243" s="9"/>
      <c r="I243" s="9"/>
      <c r="J243" s="9"/>
      <c r="K243" s="9"/>
      <c r="L243" s="9"/>
      <c r="M243" s="9"/>
      <c r="N243" s="99" t="e">
        <f t="shared" si="31"/>
        <v>#VALUE!</v>
      </c>
      <c r="O243" s="10" t="e">
        <f t="shared" si="26"/>
        <v>#VALUE!</v>
      </c>
      <c r="P243" s="10" t="e">
        <f t="shared" si="30"/>
        <v>#VALUE!</v>
      </c>
      <c r="Q243" s="10" t="e">
        <f t="shared" si="27"/>
        <v>#VALUE!</v>
      </c>
      <c r="R243" s="10" t="e">
        <f>IF($I$7="Watt",IF(Q243=P243,#REF!,""),IF(Q243=P243,N243," "))</f>
        <v>#VALUE!</v>
      </c>
      <c r="S243" s="10" t="e">
        <f t="shared" si="28"/>
        <v>#VALUE!</v>
      </c>
      <c r="T243" s="10" t="str">
        <f t="shared" si="32"/>
        <v xml:space="preserve"> </v>
      </c>
      <c r="U243" s="10" t="str">
        <f>IF($I$7="Watt",IF(T243=MIN($T$7:$T$1012),#REF!,""),IF(T243=MIN($T$7:$T$1012),N243," "))</f>
        <v xml:space="preserve"> </v>
      </c>
      <c r="V243" s="10" t="str">
        <f t="shared" si="29"/>
        <v xml:space="preserve"> </v>
      </c>
      <c r="W243" s="10" t="str">
        <f>IF($I$7="Watt",IF(V243=MIN($V$7:$V$1012),#REF!,""),IF(V243=MIN($V$7:$V$1012),N243," "))</f>
        <v xml:space="preserve"> </v>
      </c>
    </row>
    <row r="244" spans="7:23">
      <c r="G244" s="9"/>
      <c r="H244" s="9"/>
      <c r="I244" s="9"/>
      <c r="J244" s="9"/>
      <c r="K244" s="9"/>
      <c r="L244" s="9"/>
      <c r="M244" s="9"/>
      <c r="N244" s="99" t="e">
        <f t="shared" si="31"/>
        <v>#VALUE!</v>
      </c>
      <c r="O244" s="10" t="e">
        <f t="shared" si="26"/>
        <v>#VALUE!</v>
      </c>
      <c r="P244" s="10" t="e">
        <f t="shared" si="30"/>
        <v>#VALUE!</v>
      </c>
      <c r="Q244" s="10" t="e">
        <f t="shared" si="27"/>
        <v>#VALUE!</v>
      </c>
      <c r="R244" s="10" t="e">
        <f>IF($I$7="Watt",IF(Q244=P244,#REF!,""),IF(Q244=P244,N244," "))</f>
        <v>#VALUE!</v>
      </c>
      <c r="S244" s="10" t="e">
        <f t="shared" si="28"/>
        <v>#VALUE!</v>
      </c>
      <c r="T244" s="10" t="str">
        <f t="shared" si="32"/>
        <v xml:space="preserve"> </v>
      </c>
      <c r="U244" s="10" t="str">
        <f>IF($I$7="Watt",IF(T244=MIN($T$7:$T$1012),#REF!,""),IF(T244=MIN($T$7:$T$1012),N244," "))</f>
        <v xml:space="preserve"> </v>
      </c>
      <c r="V244" s="10" t="str">
        <f t="shared" si="29"/>
        <v xml:space="preserve"> </v>
      </c>
      <c r="W244" s="10" t="str">
        <f>IF($I$7="Watt",IF(V244=MIN($V$7:$V$1012),#REF!,""),IF(V244=MIN($V$7:$V$1012),N244," "))</f>
        <v xml:space="preserve"> </v>
      </c>
    </row>
    <row r="245" spans="7:23">
      <c r="G245" s="9"/>
      <c r="H245" s="9"/>
      <c r="I245" s="9"/>
      <c r="J245" s="9"/>
      <c r="K245" s="9"/>
      <c r="L245" s="9"/>
      <c r="M245" s="9"/>
      <c r="N245" s="99" t="e">
        <f t="shared" si="31"/>
        <v>#VALUE!</v>
      </c>
      <c r="O245" s="10" t="e">
        <f t="shared" si="26"/>
        <v>#VALUE!</v>
      </c>
      <c r="P245" s="10" t="e">
        <f t="shared" si="30"/>
        <v>#VALUE!</v>
      </c>
      <c r="Q245" s="10" t="e">
        <f t="shared" si="27"/>
        <v>#VALUE!</v>
      </c>
      <c r="R245" s="10" t="e">
        <f>IF($I$7="Watt",IF(Q245=P245,#REF!,""),IF(Q245=P245,N245," "))</f>
        <v>#VALUE!</v>
      </c>
      <c r="S245" s="10" t="e">
        <f t="shared" si="28"/>
        <v>#VALUE!</v>
      </c>
      <c r="T245" s="10" t="str">
        <f t="shared" si="32"/>
        <v xml:space="preserve"> </v>
      </c>
      <c r="U245" s="10" t="str">
        <f>IF($I$7="Watt",IF(T245=MIN($T$7:$T$1012),#REF!,""),IF(T245=MIN($T$7:$T$1012),N245," "))</f>
        <v xml:space="preserve"> </v>
      </c>
      <c r="V245" s="10" t="str">
        <f t="shared" si="29"/>
        <v xml:space="preserve"> </v>
      </c>
      <c r="W245" s="10" t="str">
        <f>IF($I$7="Watt",IF(V245=MIN($V$7:$V$1012),#REF!,""),IF(V245=MIN($V$7:$V$1012),N245," "))</f>
        <v xml:space="preserve"> </v>
      </c>
    </row>
    <row r="246" spans="7:23">
      <c r="G246" s="9"/>
      <c r="H246" s="9"/>
      <c r="I246" s="9"/>
      <c r="J246" s="9"/>
      <c r="K246" s="9"/>
      <c r="L246" s="9"/>
      <c r="M246" s="9"/>
      <c r="N246" s="99" t="e">
        <f t="shared" si="31"/>
        <v>#VALUE!</v>
      </c>
      <c r="O246" s="10" t="e">
        <f t="shared" si="26"/>
        <v>#VALUE!</v>
      </c>
      <c r="P246" s="10" t="e">
        <f t="shared" si="30"/>
        <v>#VALUE!</v>
      </c>
      <c r="Q246" s="10" t="e">
        <f t="shared" si="27"/>
        <v>#VALUE!</v>
      </c>
      <c r="R246" s="10" t="e">
        <f>IF($I$7="Watt",IF(Q246=P246,#REF!,""),IF(Q246=P246,N246," "))</f>
        <v>#VALUE!</v>
      </c>
      <c r="S246" s="10" t="e">
        <f t="shared" si="28"/>
        <v>#VALUE!</v>
      </c>
      <c r="T246" s="10" t="str">
        <f t="shared" si="32"/>
        <v xml:space="preserve"> </v>
      </c>
      <c r="U246" s="10" t="str">
        <f>IF($I$7="Watt",IF(T246=MIN($T$7:$T$1012),#REF!,""),IF(T246=MIN($T$7:$T$1012),N246," "))</f>
        <v xml:space="preserve"> </v>
      </c>
      <c r="V246" s="10" t="str">
        <f t="shared" si="29"/>
        <v xml:space="preserve"> </v>
      </c>
      <c r="W246" s="10" t="str">
        <f>IF($I$7="Watt",IF(V246=MIN($V$7:$V$1012),#REF!,""),IF(V246=MIN($V$7:$V$1012),N246," "))</f>
        <v xml:space="preserve"> </v>
      </c>
    </row>
    <row r="247" spans="7:23">
      <c r="G247" s="9"/>
      <c r="H247" s="9"/>
      <c r="I247" s="9"/>
      <c r="J247" s="9"/>
      <c r="K247" s="9"/>
      <c r="L247" s="9"/>
      <c r="M247" s="9"/>
      <c r="N247" s="99" t="e">
        <f t="shared" si="31"/>
        <v>#VALUE!</v>
      </c>
      <c r="O247" s="10" t="e">
        <f t="shared" si="26"/>
        <v>#VALUE!</v>
      </c>
      <c r="P247" s="10" t="e">
        <f t="shared" si="30"/>
        <v>#VALUE!</v>
      </c>
      <c r="Q247" s="10" t="e">
        <f t="shared" si="27"/>
        <v>#VALUE!</v>
      </c>
      <c r="R247" s="10" t="e">
        <f>IF($I$7="Watt",IF(Q247=P247,#REF!,""),IF(Q247=P247,N247," "))</f>
        <v>#VALUE!</v>
      </c>
      <c r="S247" s="10" t="e">
        <f t="shared" si="28"/>
        <v>#VALUE!</v>
      </c>
      <c r="T247" s="10" t="str">
        <f t="shared" si="32"/>
        <v xml:space="preserve"> </v>
      </c>
      <c r="U247" s="10" t="str">
        <f>IF($I$7="Watt",IF(T247=MIN($T$7:$T$1012),#REF!,""),IF(T247=MIN($T$7:$T$1012),N247," "))</f>
        <v xml:space="preserve"> </v>
      </c>
      <c r="V247" s="10" t="str">
        <f t="shared" si="29"/>
        <v xml:space="preserve"> </v>
      </c>
      <c r="W247" s="10" t="str">
        <f>IF($I$7="Watt",IF(V247=MIN($V$7:$V$1012),#REF!,""),IF(V247=MIN($V$7:$V$1012),N247," "))</f>
        <v xml:space="preserve"> </v>
      </c>
    </row>
    <row r="248" spans="7:23">
      <c r="G248" s="9"/>
      <c r="H248" s="9"/>
      <c r="I248" s="9"/>
      <c r="J248" s="9"/>
      <c r="K248" s="9"/>
      <c r="L248" s="9"/>
      <c r="M248" s="9"/>
      <c r="N248" s="99" t="e">
        <f t="shared" si="31"/>
        <v>#VALUE!</v>
      </c>
      <c r="O248" s="10" t="e">
        <f t="shared" si="26"/>
        <v>#VALUE!</v>
      </c>
      <c r="P248" s="10" t="e">
        <f t="shared" si="30"/>
        <v>#VALUE!</v>
      </c>
      <c r="Q248" s="10" t="e">
        <f t="shared" si="27"/>
        <v>#VALUE!</v>
      </c>
      <c r="R248" s="10" t="e">
        <f>IF($I$7="Watt",IF(Q248=P248,#REF!,""),IF(Q248=P248,N248," "))</f>
        <v>#VALUE!</v>
      </c>
      <c r="S248" s="10" t="e">
        <f t="shared" si="28"/>
        <v>#VALUE!</v>
      </c>
      <c r="T248" s="10" t="str">
        <f t="shared" si="32"/>
        <v xml:space="preserve"> </v>
      </c>
      <c r="U248" s="10" t="str">
        <f>IF($I$7="Watt",IF(T248=MIN($T$7:$T$1012),#REF!,""),IF(T248=MIN($T$7:$T$1012),N248," "))</f>
        <v xml:space="preserve"> </v>
      </c>
      <c r="V248" s="10" t="str">
        <f t="shared" si="29"/>
        <v xml:space="preserve"> </v>
      </c>
      <c r="W248" s="10" t="str">
        <f>IF($I$7="Watt",IF(V248=MIN($V$7:$V$1012),#REF!,""),IF(V248=MIN($V$7:$V$1012),N248," "))</f>
        <v xml:space="preserve"> </v>
      </c>
    </row>
    <row r="249" spans="7:23">
      <c r="G249" s="9"/>
      <c r="H249" s="9"/>
      <c r="I249" s="9"/>
      <c r="J249" s="9"/>
      <c r="K249" s="9"/>
      <c r="L249" s="9"/>
      <c r="M249" s="9"/>
      <c r="N249" s="99" t="e">
        <f t="shared" si="31"/>
        <v>#VALUE!</v>
      </c>
      <c r="O249" s="10" t="e">
        <f t="shared" si="26"/>
        <v>#VALUE!</v>
      </c>
      <c r="P249" s="10" t="e">
        <f t="shared" si="30"/>
        <v>#VALUE!</v>
      </c>
      <c r="Q249" s="10" t="e">
        <f t="shared" si="27"/>
        <v>#VALUE!</v>
      </c>
      <c r="R249" s="10" t="e">
        <f>IF($I$7="Watt",IF(Q249=P249,#REF!,""),IF(Q249=P249,N249," "))</f>
        <v>#VALUE!</v>
      </c>
      <c r="S249" s="10" t="e">
        <f t="shared" si="28"/>
        <v>#VALUE!</v>
      </c>
      <c r="T249" s="10" t="str">
        <f t="shared" si="32"/>
        <v xml:space="preserve"> </v>
      </c>
      <c r="U249" s="10" t="str">
        <f>IF($I$7="Watt",IF(T249=MIN($T$7:$T$1012),#REF!,""),IF(T249=MIN($T$7:$T$1012),N249," "))</f>
        <v xml:space="preserve"> </v>
      </c>
      <c r="V249" s="10" t="str">
        <f t="shared" si="29"/>
        <v xml:space="preserve"> </v>
      </c>
      <c r="W249" s="10" t="str">
        <f>IF($I$7="Watt",IF(V249=MIN($V$7:$V$1012),#REF!,""),IF(V249=MIN($V$7:$V$1012),N249," "))</f>
        <v xml:space="preserve"> </v>
      </c>
    </row>
    <row r="250" spans="7:23">
      <c r="G250" s="9"/>
      <c r="H250" s="9"/>
      <c r="I250" s="9"/>
      <c r="J250" s="9"/>
      <c r="K250" s="9"/>
      <c r="L250" s="9"/>
      <c r="M250" s="9"/>
      <c r="N250" s="99" t="e">
        <f t="shared" si="31"/>
        <v>#VALUE!</v>
      </c>
      <c r="O250" s="10" t="e">
        <f t="shared" si="26"/>
        <v>#VALUE!</v>
      </c>
      <c r="P250" s="10" t="e">
        <f t="shared" si="30"/>
        <v>#VALUE!</v>
      </c>
      <c r="Q250" s="10" t="e">
        <f t="shared" si="27"/>
        <v>#VALUE!</v>
      </c>
      <c r="R250" s="10" t="e">
        <f>IF($I$7="Watt",IF(Q250=P250,#REF!,""),IF(Q250=P250,N250," "))</f>
        <v>#VALUE!</v>
      </c>
      <c r="S250" s="10" t="e">
        <f t="shared" si="28"/>
        <v>#VALUE!</v>
      </c>
      <c r="T250" s="10" t="str">
        <f t="shared" si="32"/>
        <v xml:space="preserve"> </v>
      </c>
      <c r="U250" s="10" t="str">
        <f>IF($I$7="Watt",IF(T250=MIN($T$7:$T$1012),#REF!,""),IF(T250=MIN($T$7:$T$1012),N250," "))</f>
        <v xml:space="preserve"> </v>
      </c>
      <c r="V250" s="10" t="str">
        <f t="shared" si="29"/>
        <v xml:space="preserve"> </v>
      </c>
      <c r="W250" s="10" t="str">
        <f>IF($I$7="Watt",IF(V250=MIN($V$7:$V$1012),#REF!,""),IF(V250=MIN($V$7:$V$1012),N250," "))</f>
        <v xml:space="preserve"> </v>
      </c>
    </row>
    <row r="251" spans="7:23">
      <c r="G251" s="9"/>
      <c r="H251" s="9"/>
      <c r="I251" s="9"/>
      <c r="J251" s="9"/>
      <c r="K251" s="9"/>
      <c r="L251" s="9"/>
      <c r="M251" s="9"/>
      <c r="N251" s="99" t="e">
        <f t="shared" si="31"/>
        <v>#VALUE!</v>
      </c>
      <c r="O251" s="10" t="e">
        <f t="shared" si="26"/>
        <v>#VALUE!</v>
      </c>
      <c r="P251" s="10" t="e">
        <f t="shared" si="30"/>
        <v>#VALUE!</v>
      </c>
      <c r="Q251" s="10" t="e">
        <f t="shared" si="27"/>
        <v>#VALUE!</v>
      </c>
      <c r="R251" s="10" t="e">
        <f>IF($I$7="Watt",IF(Q251=P251,#REF!,""),IF(Q251=P251,N251," "))</f>
        <v>#VALUE!</v>
      </c>
      <c r="S251" s="10" t="e">
        <f t="shared" si="28"/>
        <v>#VALUE!</v>
      </c>
      <c r="T251" s="10" t="str">
        <f t="shared" si="32"/>
        <v xml:space="preserve"> </v>
      </c>
      <c r="U251" s="10" t="str">
        <f>IF($I$7="Watt",IF(T251=MIN($T$7:$T$1012),#REF!,""),IF(T251=MIN($T$7:$T$1012),N251," "))</f>
        <v xml:space="preserve"> </v>
      </c>
      <c r="V251" s="10" t="str">
        <f t="shared" si="29"/>
        <v xml:space="preserve"> </v>
      </c>
      <c r="W251" s="10" t="str">
        <f>IF($I$7="Watt",IF(V251=MIN($V$7:$V$1012),#REF!,""),IF(V251=MIN($V$7:$V$1012),N251," "))</f>
        <v xml:space="preserve"> </v>
      </c>
    </row>
    <row r="252" spans="7:23">
      <c r="G252" s="9"/>
      <c r="H252" s="9"/>
      <c r="I252" s="9"/>
      <c r="J252" s="9"/>
      <c r="K252" s="9"/>
      <c r="L252" s="9"/>
      <c r="M252" s="9"/>
      <c r="N252" s="99" t="e">
        <f t="shared" si="31"/>
        <v>#VALUE!</v>
      </c>
      <c r="O252" s="10" t="e">
        <f t="shared" si="26"/>
        <v>#VALUE!</v>
      </c>
      <c r="P252" s="10" t="e">
        <f t="shared" si="30"/>
        <v>#VALUE!</v>
      </c>
      <c r="Q252" s="10" t="e">
        <f t="shared" si="27"/>
        <v>#VALUE!</v>
      </c>
      <c r="R252" s="10" t="e">
        <f>IF($I$7="Watt",IF(Q252=P252,#REF!,""),IF(Q252=P252,N252," "))</f>
        <v>#VALUE!</v>
      </c>
      <c r="S252" s="10" t="e">
        <f t="shared" si="28"/>
        <v>#VALUE!</v>
      </c>
      <c r="T252" s="10" t="str">
        <f t="shared" si="32"/>
        <v xml:space="preserve"> </v>
      </c>
      <c r="U252" s="10" t="str">
        <f>IF($I$7="Watt",IF(T252=MIN($T$7:$T$1012),#REF!,""),IF(T252=MIN($T$7:$T$1012),N252," "))</f>
        <v xml:space="preserve"> </v>
      </c>
      <c r="V252" s="10" t="str">
        <f t="shared" si="29"/>
        <v xml:space="preserve"> </v>
      </c>
      <c r="W252" s="10" t="str">
        <f>IF($I$7="Watt",IF(V252=MIN($V$7:$V$1012),#REF!,""),IF(V252=MIN($V$7:$V$1012),N252," "))</f>
        <v xml:space="preserve"> </v>
      </c>
    </row>
    <row r="253" spans="7:23">
      <c r="G253" s="9"/>
      <c r="H253" s="9"/>
      <c r="I253" s="9"/>
      <c r="J253" s="9"/>
      <c r="K253" s="9"/>
      <c r="L253" s="9"/>
      <c r="M253" s="9"/>
      <c r="N253" s="99" t="e">
        <f t="shared" si="31"/>
        <v>#VALUE!</v>
      </c>
      <c r="O253" s="10" t="e">
        <f t="shared" si="26"/>
        <v>#VALUE!</v>
      </c>
      <c r="P253" s="10" t="e">
        <f t="shared" si="30"/>
        <v>#VALUE!</v>
      </c>
      <c r="Q253" s="10" t="e">
        <f t="shared" si="27"/>
        <v>#VALUE!</v>
      </c>
      <c r="R253" s="10" t="e">
        <f>IF($I$7="Watt",IF(Q253=P253,#REF!,""),IF(Q253=P253,N253," "))</f>
        <v>#VALUE!</v>
      </c>
      <c r="S253" s="10" t="e">
        <f t="shared" si="28"/>
        <v>#VALUE!</v>
      </c>
      <c r="T253" s="10" t="str">
        <f t="shared" si="32"/>
        <v xml:space="preserve"> </v>
      </c>
      <c r="U253" s="10" t="str">
        <f>IF($I$7="Watt",IF(T253=MIN($T$7:$T$1012),#REF!,""),IF(T253=MIN($T$7:$T$1012),N253," "))</f>
        <v xml:space="preserve"> </v>
      </c>
      <c r="V253" s="10" t="str">
        <f t="shared" si="29"/>
        <v xml:space="preserve"> </v>
      </c>
      <c r="W253" s="10" t="str">
        <f>IF($I$7="Watt",IF(V253=MIN($V$7:$V$1012),#REF!,""),IF(V253=MIN($V$7:$V$1012),N253," "))</f>
        <v xml:space="preserve"> </v>
      </c>
    </row>
    <row r="254" spans="7:23">
      <c r="G254" s="9"/>
      <c r="H254" s="9"/>
      <c r="I254" s="9"/>
      <c r="J254" s="9"/>
      <c r="K254" s="9"/>
      <c r="L254" s="9"/>
      <c r="M254" s="9"/>
      <c r="N254" s="99" t="e">
        <f t="shared" si="31"/>
        <v>#VALUE!</v>
      </c>
      <c r="O254" s="10" t="e">
        <f t="shared" si="26"/>
        <v>#VALUE!</v>
      </c>
      <c r="P254" s="10" t="e">
        <f t="shared" si="30"/>
        <v>#VALUE!</v>
      </c>
      <c r="Q254" s="10" t="e">
        <f t="shared" si="27"/>
        <v>#VALUE!</v>
      </c>
      <c r="R254" s="10" t="e">
        <f>IF($I$7="Watt",IF(Q254=P254,#REF!,""),IF(Q254=P254,N254," "))</f>
        <v>#VALUE!</v>
      </c>
      <c r="S254" s="10" t="e">
        <f t="shared" si="28"/>
        <v>#VALUE!</v>
      </c>
      <c r="T254" s="10" t="str">
        <f t="shared" si="32"/>
        <v xml:space="preserve"> </v>
      </c>
      <c r="U254" s="10" t="str">
        <f>IF($I$7="Watt",IF(T254=MIN($T$7:$T$1012),#REF!,""),IF(T254=MIN($T$7:$T$1012),N254," "))</f>
        <v xml:space="preserve"> </v>
      </c>
      <c r="V254" s="10" t="str">
        <f t="shared" si="29"/>
        <v xml:space="preserve"> </v>
      </c>
      <c r="W254" s="10" t="str">
        <f>IF($I$7="Watt",IF(V254=MIN($V$7:$V$1012),#REF!,""),IF(V254=MIN($V$7:$V$1012),N254," "))</f>
        <v xml:space="preserve"> </v>
      </c>
    </row>
    <row r="255" spans="7:23">
      <c r="G255" s="9"/>
      <c r="H255" s="9"/>
      <c r="I255" s="9"/>
      <c r="J255" s="9"/>
      <c r="K255" s="9"/>
      <c r="L255" s="9"/>
      <c r="M255" s="9"/>
      <c r="N255" s="99" t="e">
        <f t="shared" si="31"/>
        <v>#VALUE!</v>
      </c>
      <c r="O255" s="10" t="e">
        <f t="shared" si="26"/>
        <v>#VALUE!</v>
      </c>
      <c r="P255" s="10" t="e">
        <f t="shared" si="30"/>
        <v>#VALUE!</v>
      </c>
      <c r="Q255" s="10" t="e">
        <f t="shared" si="27"/>
        <v>#VALUE!</v>
      </c>
      <c r="R255" s="10" t="e">
        <f>IF($I$7="Watt",IF(Q255=P255,#REF!,""),IF(Q255=P255,N255," "))</f>
        <v>#VALUE!</v>
      </c>
      <c r="S255" s="10" t="e">
        <f t="shared" si="28"/>
        <v>#VALUE!</v>
      </c>
      <c r="T255" s="10" t="str">
        <f t="shared" si="32"/>
        <v xml:space="preserve"> </v>
      </c>
      <c r="U255" s="10" t="str">
        <f>IF($I$7="Watt",IF(T255=MIN($T$7:$T$1012),#REF!,""),IF(T255=MIN($T$7:$T$1012),N255," "))</f>
        <v xml:space="preserve"> </v>
      </c>
      <c r="V255" s="10" t="str">
        <f t="shared" si="29"/>
        <v xml:space="preserve"> </v>
      </c>
      <c r="W255" s="10" t="str">
        <f>IF($I$7="Watt",IF(V255=MIN($V$7:$V$1012),#REF!,""),IF(V255=MIN($V$7:$V$1012),N255," "))</f>
        <v xml:space="preserve"> </v>
      </c>
    </row>
    <row r="256" spans="7:23">
      <c r="G256" s="9"/>
      <c r="H256" s="9"/>
      <c r="I256" s="9"/>
      <c r="J256" s="9"/>
      <c r="K256" s="9"/>
      <c r="L256" s="9"/>
      <c r="M256" s="9"/>
      <c r="N256" s="99" t="e">
        <f t="shared" si="31"/>
        <v>#VALUE!</v>
      </c>
      <c r="O256" s="10" t="e">
        <f t="shared" si="26"/>
        <v>#VALUE!</v>
      </c>
      <c r="P256" s="10" t="e">
        <f t="shared" si="30"/>
        <v>#VALUE!</v>
      </c>
      <c r="Q256" s="10" t="e">
        <f t="shared" si="27"/>
        <v>#VALUE!</v>
      </c>
      <c r="R256" s="10" t="e">
        <f>IF($I$7="Watt",IF(Q256=P256,#REF!,""),IF(Q256=P256,N256," "))</f>
        <v>#VALUE!</v>
      </c>
      <c r="S256" s="10" t="e">
        <f t="shared" si="28"/>
        <v>#VALUE!</v>
      </c>
      <c r="T256" s="10" t="str">
        <f t="shared" si="32"/>
        <v xml:space="preserve"> </v>
      </c>
      <c r="U256" s="10" t="str">
        <f>IF($I$7="Watt",IF(T256=MIN($T$7:$T$1012),#REF!,""),IF(T256=MIN($T$7:$T$1012),N256," "))</f>
        <v xml:space="preserve"> </v>
      </c>
      <c r="V256" s="10" t="str">
        <f t="shared" si="29"/>
        <v xml:space="preserve"> </v>
      </c>
      <c r="W256" s="10" t="str">
        <f>IF($I$7="Watt",IF(V256=MIN($V$7:$V$1012),#REF!,""),IF(V256=MIN($V$7:$V$1012),N256," "))</f>
        <v xml:space="preserve"> </v>
      </c>
    </row>
    <row r="257" spans="7:23">
      <c r="G257" s="9"/>
      <c r="H257" s="9"/>
      <c r="I257" s="9"/>
      <c r="J257" s="9"/>
      <c r="K257" s="9"/>
      <c r="L257" s="9"/>
      <c r="M257" s="9"/>
      <c r="N257" s="99" t="e">
        <f t="shared" si="31"/>
        <v>#VALUE!</v>
      </c>
      <c r="O257" s="10" t="e">
        <f t="shared" si="26"/>
        <v>#VALUE!</v>
      </c>
      <c r="P257" s="10" t="e">
        <f t="shared" si="30"/>
        <v>#VALUE!</v>
      </c>
      <c r="Q257" s="10" t="e">
        <f t="shared" si="27"/>
        <v>#VALUE!</v>
      </c>
      <c r="R257" s="10" t="e">
        <f>IF($I$7="Watt",IF(Q257=P257,#REF!,""),IF(Q257=P257,N257," "))</f>
        <v>#VALUE!</v>
      </c>
      <c r="S257" s="10" t="e">
        <f t="shared" si="28"/>
        <v>#VALUE!</v>
      </c>
      <c r="T257" s="10" t="str">
        <f t="shared" si="32"/>
        <v xml:space="preserve"> </v>
      </c>
      <c r="U257" s="10" t="str">
        <f>IF($I$7="Watt",IF(T257=MIN($T$7:$T$1012),#REF!,""),IF(T257=MIN($T$7:$T$1012),N257," "))</f>
        <v xml:space="preserve"> </v>
      </c>
      <c r="V257" s="10" t="str">
        <f t="shared" si="29"/>
        <v xml:space="preserve"> </v>
      </c>
      <c r="W257" s="10" t="str">
        <f>IF($I$7="Watt",IF(V257=MIN($V$7:$V$1012),#REF!,""),IF(V257=MIN($V$7:$V$1012),N257," "))</f>
        <v xml:space="preserve"> </v>
      </c>
    </row>
    <row r="258" spans="7:23">
      <c r="G258" s="9"/>
      <c r="H258" s="9"/>
      <c r="I258" s="9"/>
      <c r="J258" s="9"/>
      <c r="K258" s="9"/>
      <c r="L258" s="9"/>
      <c r="M258" s="9"/>
      <c r="N258" s="99" t="e">
        <f t="shared" si="31"/>
        <v>#VALUE!</v>
      </c>
      <c r="O258" s="10" t="e">
        <f t="shared" si="26"/>
        <v>#VALUE!</v>
      </c>
      <c r="P258" s="10" t="e">
        <f t="shared" si="30"/>
        <v>#VALUE!</v>
      </c>
      <c r="Q258" s="10" t="e">
        <f t="shared" si="27"/>
        <v>#VALUE!</v>
      </c>
      <c r="R258" s="10" t="e">
        <f>IF($I$7="Watt",IF(Q258=P258,#REF!,""),IF(Q258=P258,N258," "))</f>
        <v>#VALUE!</v>
      </c>
      <c r="S258" s="10" t="e">
        <f t="shared" si="28"/>
        <v>#VALUE!</v>
      </c>
      <c r="T258" s="10" t="str">
        <f t="shared" si="32"/>
        <v xml:space="preserve"> </v>
      </c>
      <c r="U258" s="10" t="str">
        <f>IF($I$7="Watt",IF(T258=MIN($T$7:$T$1012),#REF!,""),IF(T258=MIN($T$7:$T$1012),N258," "))</f>
        <v xml:space="preserve"> </v>
      </c>
      <c r="V258" s="10" t="str">
        <f t="shared" si="29"/>
        <v xml:space="preserve"> </v>
      </c>
      <c r="W258" s="10" t="str">
        <f>IF($I$7="Watt",IF(V258=MIN($V$7:$V$1012),#REF!,""),IF(V258=MIN($V$7:$V$1012),N258," "))</f>
        <v xml:space="preserve"> </v>
      </c>
    </row>
    <row r="259" spans="7:23">
      <c r="G259" s="9"/>
      <c r="H259" s="9"/>
      <c r="I259" s="9"/>
      <c r="J259" s="9"/>
      <c r="K259" s="9"/>
      <c r="L259" s="9"/>
      <c r="M259" s="9"/>
      <c r="N259" s="99" t="e">
        <f t="shared" si="31"/>
        <v>#VALUE!</v>
      </c>
      <c r="O259" s="10" t="e">
        <f t="shared" si="26"/>
        <v>#VALUE!</v>
      </c>
      <c r="P259" s="10" t="e">
        <f t="shared" si="30"/>
        <v>#VALUE!</v>
      </c>
      <c r="Q259" s="10" t="e">
        <f t="shared" si="27"/>
        <v>#VALUE!</v>
      </c>
      <c r="R259" s="10" t="e">
        <f>IF($I$7="Watt",IF(Q259=P259,#REF!,""),IF(Q259=P259,N259," "))</f>
        <v>#VALUE!</v>
      </c>
      <c r="S259" s="10" t="e">
        <f t="shared" si="28"/>
        <v>#VALUE!</v>
      </c>
      <c r="T259" s="10" t="str">
        <f t="shared" si="32"/>
        <v xml:space="preserve"> </v>
      </c>
      <c r="U259" s="10" t="str">
        <f>IF($I$7="Watt",IF(T259=MIN($T$7:$T$1012),#REF!,""),IF(T259=MIN($T$7:$T$1012),N259," "))</f>
        <v xml:space="preserve"> </v>
      </c>
      <c r="V259" s="10" t="str">
        <f t="shared" si="29"/>
        <v xml:space="preserve"> </v>
      </c>
      <c r="W259" s="10" t="str">
        <f>IF($I$7="Watt",IF(V259=MIN($V$7:$V$1012),#REF!,""),IF(V259=MIN($V$7:$V$1012),N259," "))</f>
        <v xml:space="preserve"> </v>
      </c>
    </row>
    <row r="260" spans="7:23">
      <c r="G260" s="9"/>
      <c r="H260" s="9"/>
      <c r="I260" s="9"/>
      <c r="J260" s="9"/>
      <c r="K260" s="9"/>
      <c r="L260" s="9"/>
      <c r="M260" s="9"/>
      <c r="N260" s="99" t="e">
        <f t="shared" si="31"/>
        <v>#VALUE!</v>
      </c>
      <c r="O260" s="10" t="e">
        <f t="shared" si="26"/>
        <v>#VALUE!</v>
      </c>
      <c r="P260" s="10" t="e">
        <f t="shared" si="30"/>
        <v>#VALUE!</v>
      </c>
      <c r="Q260" s="10" t="e">
        <f t="shared" si="27"/>
        <v>#VALUE!</v>
      </c>
      <c r="R260" s="10" t="e">
        <f>IF($I$7="Watt",IF(Q260=P260,#REF!,""),IF(Q260=P260,N260," "))</f>
        <v>#VALUE!</v>
      </c>
      <c r="S260" s="10" t="e">
        <f t="shared" si="28"/>
        <v>#VALUE!</v>
      </c>
      <c r="T260" s="10" t="str">
        <f t="shared" si="32"/>
        <v xml:space="preserve"> </v>
      </c>
      <c r="U260" s="10" t="str">
        <f>IF($I$7="Watt",IF(T260=MIN($T$7:$T$1012),#REF!,""),IF(T260=MIN($T$7:$T$1012),N260," "))</f>
        <v xml:space="preserve"> </v>
      </c>
      <c r="V260" s="10" t="str">
        <f t="shared" si="29"/>
        <v xml:space="preserve"> </v>
      </c>
      <c r="W260" s="10" t="str">
        <f>IF($I$7="Watt",IF(V260=MIN($V$7:$V$1012),#REF!,""),IF(V260=MIN($V$7:$V$1012),N260," "))</f>
        <v xml:space="preserve"> </v>
      </c>
    </row>
    <row r="261" spans="7:23">
      <c r="G261" s="9"/>
      <c r="H261" s="9"/>
      <c r="I261" s="9"/>
      <c r="J261" s="9"/>
      <c r="K261" s="9"/>
      <c r="L261" s="9"/>
      <c r="M261" s="9"/>
      <c r="N261" s="99" t="e">
        <f t="shared" si="31"/>
        <v>#VALUE!</v>
      </c>
      <c r="O261" s="10" t="e">
        <f t="shared" si="26"/>
        <v>#VALUE!</v>
      </c>
      <c r="P261" s="10" t="e">
        <f t="shared" si="30"/>
        <v>#VALUE!</v>
      </c>
      <c r="Q261" s="10" t="e">
        <f t="shared" si="27"/>
        <v>#VALUE!</v>
      </c>
      <c r="R261" s="10" t="e">
        <f>IF($I$7="Watt",IF(Q261=P261,#REF!,""),IF(Q261=P261,N261," "))</f>
        <v>#VALUE!</v>
      </c>
      <c r="S261" s="10" t="e">
        <f t="shared" si="28"/>
        <v>#VALUE!</v>
      </c>
      <c r="T261" s="10" t="str">
        <f t="shared" si="32"/>
        <v xml:space="preserve"> </v>
      </c>
      <c r="U261" s="10" t="str">
        <f>IF($I$7="Watt",IF(T261=MIN($T$7:$T$1012),#REF!,""),IF(T261=MIN($T$7:$T$1012),N261," "))</f>
        <v xml:space="preserve"> </v>
      </c>
      <c r="V261" s="10" t="str">
        <f t="shared" si="29"/>
        <v xml:space="preserve"> </v>
      </c>
      <c r="W261" s="10" t="str">
        <f>IF($I$7="Watt",IF(V261=MIN($V$7:$V$1012),#REF!,""),IF(V261=MIN($V$7:$V$1012),N261," "))</f>
        <v xml:space="preserve"> </v>
      </c>
    </row>
    <row r="262" spans="7:23">
      <c r="G262" s="9"/>
      <c r="H262" s="9"/>
      <c r="I262" s="9"/>
      <c r="J262" s="9"/>
      <c r="K262" s="9"/>
      <c r="L262" s="9"/>
      <c r="M262" s="9"/>
      <c r="N262" s="99" t="e">
        <f t="shared" si="31"/>
        <v>#VALUE!</v>
      </c>
      <c r="O262" s="10" t="e">
        <f t="shared" si="26"/>
        <v>#VALUE!</v>
      </c>
      <c r="P262" s="10" t="e">
        <f t="shared" si="30"/>
        <v>#VALUE!</v>
      </c>
      <c r="Q262" s="10" t="e">
        <f t="shared" si="27"/>
        <v>#VALUE!</v>
      </c>
      <c r="R262" s="10" t="e">
        <f>IF($I$7="Watt",IF(Q262=P262,#REF!,""),IF(Q262=P262,N262," "))</f>
        <v>#VALUE!</v>
      </c>
      <c r="S262" s="10" t="e">
        <f t="shared" si="28"/>
        <v>#VALUE!</v>
      </c>
      <c r="T262" s="10" t="str">
        <f t="shared" si="32"/>
        <v xml:space="preserve"> </v>
      </c>
      <c r="U262" s="10" t="str">
        <f>IF($I$7="Watt",IF(T262=MIN($T$7:$T$1012),#REF!,""),IF(T262=MIN($T$7:$T$1012),N262," "))</f>
        <v xml:space="preserve"> </v>
      </c>
      <c r="V262" s="10" t="str">
        <f t="shared" si="29"/>
        <v xml:space="preserve"> </v>
      </c>
      <c r="W262" s="10" t="str">
        <f>IF($I$7="Watt",IF(V262=MIN($V$7:$V$1012),#REF!,""),IF(V262=MIN($V$7:$V$1012),N262," "))</f>
        <v xml:space="preserve"> </v>
      </c>
    </row>
    <row r="263" spans="7:23">
      <c r="G263" s="9"/>
      <c r="H263" s="9"/>
      <c r="I263" s="9"/>
      <c r="J263" s="9"/>
      <c r="K263" s="9"/>
      <c r="L263" s="9"/>
      <c r="M263" s="9"/>
      <c r="N263" s="99" t="e">
        <f t="shared" si="31"/>
        <v>#VALUE!</v>
      </c>
      <c r="O263" s="10" t="e">
        <f t="shared" ref="O263:O326" si="33">IF(N263=" "," ",a*N263^3+b*N263^2+_c*N263+d)</f>
        <v>#VALUE!</v>
      </c>
      <c r="P263" s="10" t="e">
        <f t="shared" si="30"/>
        <v>#VALUE!</v>
      </c>
      <c r="Q263" s="10" t="e">
        <f t="shared" ref="Q263:Q326" si="34">IF(P263=MIN(P$6:P$778),P263," ")</f>
        <v>#VALUE!</v>
      </c>
      <c r="R263" s="10" t="e">
        <f>IF($I$7="Watt",IF(Q263=P263,#REF!,""),IF(Q263=P263,N263," "))</f>
        <v>#VALUE!</v>
      </c>
      <c r="S263" s="10" t="e">
        <f t="shared" ref="S263:S326" si="35">IF(Q263=P263,O263," ")</f>
        <v>#VALUE!</v>
      </c>
      <c r="T263" s="10" t="str">
        <f t="shared" si="32"/>
        <v xml:space="preserve"> </v>
      </c>
      <c r="U263" s="10" t="str">
        <f>IF($I$7="Watt",IF(T263=MIN($T$7:$T$1012),#REF!,""),IF(T263=MIN($T$7:$T$1012),N263," "))</f>
        <v xml:space="preserve"> </v>
      </c>
      <c r="V263" s="10" t="str">
        <f t="shared" ref="V263:V326" si="36">IF(ISNUMBER(O263),IF(O263-4&lt;0,(O263-4)*-1,O263-4)," ")</f>
        <v xml:space="preserve"> </v>
      </c>
      <c r="W263" s="10" t="str">
        <f>IF($I$7="Watt",IF(V263=MIN($V$7:$V$1012),#REF!,""),IF(V263=MIN($V$7:$V$1012),N263," "))</f>
        <v xml:space="preserve"> </v>
      </c>
    </row>
    <row r="264" spans="7:23">
      <c r="G264" s="9"/>
      <c r="H264" s="9"/>
      <c r="I264" s="9"/>
      <c r="J264" s="9"/>
      <c r="K264" s="9"/>
      <c r="L264" s="9"/>
      <c r="M264" s="9"/>
      <c r="N264" s="99" t="e">
        <f t="shared" si="31"/>
        <v>#VALUE!</v>
      </c>
      <c r="O264" s="10" t="e">
        <f t="shared" si="33"/>
        <v>#VALUE!</v>
      </c>
      <c r="P264" s="10" t="e">
        <f t="shared" ref="P264:P327" si="37">IF(N264=" "," ",O264-$H$10*N264)</f>
        <v>#VALUE!</v>
      </c>
      <c r="Q264" s="10" t="e">
        <f t="shared" si="34"/>
        <v>#VALUE!</v>
      </c>
      <c r="R264" s="10" t="e">
        <f>IF($I$7="Watt",IF(Q264=P264,#REF!,""),IF(Q264=P264,N264," "))</f>
        <v>#VALUE!</v>
      </c>
      <c r="S264" s="10" t="e">
        <f t="shared" si="35"/>
        <v>#VALUE!</v>
      </c>
      <c r="T264" s="10" t="str">
        <f t="shared" si="32"/>
        <v xml:space="preserve"> </v>
      </c>
      <c r="U264" s="10" t="str">
        <f>IF($I$7="Watt",IF(T264=MIN($T$7:$T$1012),#REF!,""),IF(T264=MIN($T$7:$T$1012),N264," "))</f>
        <v xml:space="preserve"> </v>
      </c>
      <c r="V264" s="10" t="str">
        <f t="shared" si="36"/>
        <v xml:space="preserve"> </v>
      </c>
      <c r="W264" s="10" t="str">
        <f>IF($I$7="Watt",IF(V264=MIN($V$7:$V$1012),#REF!,""),IF(V264=MIN($V$7:$V$1012),N264," "))</f>
        <v xml:space="preserve"> </v>
      </c>
    </row>
    <row r="265" spans="7:23">
      <c r="G265" s="9"/>
      <c r="H265" s="9"/>
      <c r="I265" s="9"/>
      <c r="J265" s="9"/>
      <c r="K265" s="9"/>
      <c r="L265" s="9"/>
      <c r="M265" s="9"/>
      <c r="N265" s="99" t="e">
        <f t="shared" si="31"/>
        <v>#VALUE!</v>
      </c>
      <c r="O265" s="10" t="e">
        <f t="shared" si="33"/>
        <v>#VALUE!</v>
      </c>
      <c r="P265" s="10" t="e">
        <f t="shared" si="37"/>
        <v>#VALUE!</v>
      </c>
      <c r="Q265" s="10" t="e">
        <f t="shared" si="34"/>
        <v>#VALUE!</v>
      </c>
      <c r="R265" s="10" t="e">
        <f>IF($I$7="Watt",IF(Q265=P265,#REF!,""),IF(Q265=P265,N265," "))</f>
        <v>#VALUE!</v>
      </c>
      <c r="S265" s="10" t="e">
        <f t="shared" si="35"/>
        <v>#VALUE!</v>
      </c>
      <c r="T265" s="10" t="str">
        <f t="shared" si="32"/>
        <v xml:space="preserve"> </v>
      </c>
      <c r="U265" s="10" t="str">
        <f>IF($I$7="Watt",IF(T265=MIN($T$7:$T$1012),#REF!,""),IF(T265=MIN($T$7:$T$1012),N265," "))</f>
        <v xml:space="preserve"> </v>
      </c>
      <c r="V265" s="10" t="str">
        <f t="shared" si="36"/>
        <v xml:space="preserve"> </v>
      </c>
      <c r="W265" s="10" t="str">
        <f>IF($I$7="Watt",IF(V265=MIN($V$7:$V$1012),#REF!,""),IF(V265=MIN($V$7:$V$1012),N265," "))</f>
        <v xml:space="preserve"> </v>
      </c>
    </row>
    <row r="266" spans="7:23">
      <c r="G266" s="9"/>
      <c r="H266" s="9"/>
      <c r="I266" s="9"/>
      <c r="J266" s="9"/>
      <c r="K266" s="9"/>
      <c r="L266" s="9"/>
      <c r="M266" s="9"/>
      <c r="N266" s="99" t="e">
        <f t="shared" si="31"/>
        <v>#VALUE!</v>
      </c>
      <c r="O266" s="10" t="e">
        <f t="shared" si="33"/>
        <v>#VALUE!</v>
      </c>
      <c r="P266" s="10" t="e">
        <f t="shared" si="37"/>
        <v>#VALUE!</v>
      </c>
      <c r="Q266" s="10" t="e">
        <f t="shared" si="34"/>
        <v>#VALUE!</v>
      </c>
      <c r="R266" s="10" t="e">
        <f>IF($I$7="Watt",IF(Q266=P266,#REF!,""),IF(Q266=P266,N266," "))</f>
        <v>#VALUE!</v>
      </c>
      <c r="S266" s="10" t="e">
        <f t="shared" si="35"/>
        <v>#VALUE!</v>
      </c>
      <c r="T266" s="10" t="str">
        <f t="shared" si="32"/>
        <v xml:space="preserve"> </v>
      </c>
      <c r="U266" s="10" t="str">
        <f>IF($I$7="Watt",IF(T266=MIN($T$7:$T$1012),#REF!,""),IF(T266=MIN($T$7:$T$1012),N266," "))</f>
        <v xml:space="preserve"> </v>
      </c>
      <c r="V266" s="10" t="str">
        <f t="shared" si="36"/>
        <v xml:space="preserve"> </v>
      </c>
      <c r="W266" s="10" t="str">
        <f>IF($I$7="Watt",IF(V266=MIN($V$7:$V$1012),#REF!,""),IF(V266=MIN($V$7:$V$1012),N266," "))</f>
        <v xml:space="preserve"> </v>
      </c>
    </row>
    <row r="267" spans="7:23">
      <c r="G267" s="9"/>
      <c r="H267" s="9"/>
      <c r="I267" s="9"/>
      <c r="J267" s="9"/>
      <c r="K267" s="9"/>
      <c r="L267" s="9"/>
      <c r="M267" s="9"/>
      <c r="N267" s="99" t="e">
        <f t="shared" ref="N267:N330" si="38">IF(N266=" "," ",IF(N266&lt;$N$8,N266+0.1," "))</f>
        <v>#VALUE!</v>
      </c>
      <c r="O267" s="10" t="e">
        <f t="shared" si="33"/>
        <v>#VALUE!</v>
      </c>
      <c r="P267" s="10" t="e">
        <f t="shared" si="37"/>
        <v>#VALUE!</v>
      </c>
      <c r="Q267" s="10" t="e">
        <f t="shared" si="34"/>
        <v>#VALUE!</v>
      </c>
      <c r="R267" s="10" t="e">
        <f>IF($I$7="Watt",IF(Q267=P267,#REF!,""),IF(Q267=P267,N267," "))</f>
        <v>#VALUE!</v>
      </c>
      <c r="S267" s="10" t="e">
        <f t="shared" si="35"/>
        <v>#VALUE!</v>
      </c>
      <c r="T267" s="10" t="str">
        <f t="shared" si="32"/>
        <v xml:space="preserve"> </v>
      </c>
      <c r="U267" s="10" t="str">
        <f>IF($I$7="Watt",IF(T267=MIN($T$7:$T$1012),#REF!,""),IF(T267=MIN($T$7:$T$1012),N267," "))</f>
        <v xml:space="preserve"> </v>
      </c>
      <c r="V267" s="10" t="str">
        <f t="shared" si="36"/>
        <v xml:space="preserve"> </v>
      </c>
      <c r="W267" s="10" t="str">
        <f>IF($I$7="Watt",IF(V267=MIN($V$7:$V$1012),#REF!,""),IF(V267=MIN($V$7:$V$1012),N267," "))</f>
        <v xml:space="preserve"> </v>
      </c>
    </row>
    <row r="268" spans="7:23">
      <c r="G268" s="9"/>
      <c r="H268" s="9"/>
      <c r="I268" s="9"/>
      <c r="J268" s="9"/>
      <c r="K268" s="9"/>
      <c r="L268" s="9"/>
      <c r="M268" s="9"/>
      <c r="N268" s="99" t="e">
        <f t="shared" si="38"/>
        <v>#VALUE!</v>
      </c>
      <c r="O268" s="10" t="e">
        <f t="shared" si="33"/>
        <v>#VALUE!</v>
      </c>
      <c r="P268" s="10" t="e">
        <f t="shared" si="37"/>
        <v>#VALUE!</v>
      </c>
      <c r="Q268" s="10" t="e">
        <f t="shared" si="34"/>
        <v>#VALUE!</v>
      </c>
      <c r="R268" s="10" t="e">
        <f>IF($I$7="Watt",IF(Q268=P268,#REF!,""),IF(Q268=P268,N268," "))</f>
        <v>#VALUE!</v>
      </c>
      <c r="S268" s="10" t="e">
        <f t="shared" si="35"/>
        <v>#VALUE!</v>
      </c>
      <c r="T268" s="10" t="str">
        <f t="shared" si="32"/>
        <v xml:space="preserve"> </v>
      </c>
      <c r="U268" s="10" t="str">
        <f>IF($I$7="Watt",IF(T268=MIN($T$7:$T$1012),#REF!,""),IF(T268=MIN($T$7:$T$1012),N268," "))</f>
        <v xml:space="preserve"> </v>
      </c>
      <c r="V268" s="10" t="str">
        <f t="shared" si="36"/>
        <v xml:space="preserve"> </v>
      </c>
      <c r="W268" s="10" t="str">
        <f>IF($I$7="Watt",IF(V268=MIN($V$7:$V$1012),#REF!,""),IF(V268=MIN($V$7:$V$1012),N268," "))</f>
        <v xml:space="preserve"> </v>
      </c>
    </row>
    <row r="269" spans="7:23">
      <c r="G269" s="9"/>
      <c r="H269" s="9"/>
      <c r="I269" s="9"/>
      <c r="J269" s="9"/>
      <c r="K269" s="9"/>
      <c r="L269" s="9"/>
      <c r="M269" s="9"/>
      <c r="N269" s="99" t="e">
        <f t="shared" si="38"/>
        <v>#VALUE!</v>
      </c>
      <c r="O269" s="10" t="e">
        <f t="shared" si="33"/>
        <v>#VALUE!</v>
      </c>
      <c r="P269" s="10" t="e">
        <f t="shared" si="37"/>
        <v>#VALUE!</v>
      </c>
      <c r="Q269" s="10" t="e">
        <f t="shared" si="34"/>
        <v>#VALUE!</v>
      </c>
      <c r="R269" s="10" t="e">
        <f>IF($I$7="Watt",IF(Q269=P269,#REF!,""),IF(Q269=P269,N269," "))</f>
        <v>#VALUE!</v>
      </c>
      <c r="S269" s="10" t="e">
        <f t="shared" si="35"/>
        <v>#VALUE!</v>
      </c>
      <c r="T269" s="10" t="str">
        <f t="shared" si="32"/>
        <v xml:space="preserve"> </v>
      </c>
      <c r="U269" s="10" t="str">
        <f>IF($I$7="Watt",IF(T269=MIN($T$7:$T$1012),#REF!,""),IF(T269=MIN($T$7:$T$1012),N269," "))</f>
        <v xml:space="preserve"> </v>
      </c>
      <c r="V269" s="10" t="str">
        <f t="shared" si="36"/>
        <v xml:space="preserve"> </v>
      </c>
      <c r="W269" s="10" t="str">
        <f>IF($I$7="Watt",IF(V269=MIN($V$7:$V$1012),#REF!,""),IF(V269=MIN($V$7:$V$1012),N269," "))</f>
        <v xml:space="preserve"> </v>
      </c>
    </row>
    <row r="270" spans="7:23">
      <c r="G270" s="9"/>
      <c r="H270" s="9"/>
      <c r="I270" s="9"/>
      <c r="J270" s="9"/>
      <c r="K270" s="9"/>
      <c r="L270" s="9"/>
      <c r="M270" s="9"/>
      <c r="N270" s="99" t="e">
        <f t="shared" si="38"/>
        <v>#VALUE!</v>
      </c>
      <c r="O270" s="10" t="e">
        <f t="shared" si="33"/>
        <v>#VALUE!</v>
      </c>
      <c r="P270" s="10" t="e">
        <f t="shared" si="37"/>
        <v>#VALUE!</v>
      </c>
      <c r="Q270" s="10" t="e">
        <f t="shared" si="34"/>
        <v>#VALUE!</v>
      </c>
      <c r="R270" s="10" t="e">
        <f>IF($I$7="Watt",IF(Q270=P270,#REF!,""),IF(Q270=P270,N270," "))</f>
        <v>#VALUE!</v>
      </c>
      <c r="S270" s="10" t="e">
        <f t="shared" si="35"/>
        <v>#VALUE!</v>
      </c>
      <c r="T270" s="10" t="str">
        <f t="shared" si="32"/>
        <v xml:space="preserve"> </v>
      </c>
      <c r="U270" s="10" t="str">
        <f>IF($I$7="Watt",IF(T270=MIN($T$7:$T$1012),#REF!,""),IF(T270=MIN($T$7:$T$1012),N270," "))</f>
        <v xml:space="preserve"> </v>
      </c>
      <c r="V270" s="10" t="str">
        <f t="shared" si="36"/>
        <v xml:space="preserve"> </v>
      </c>
      <c r="W270" s="10" t="str">
        <f>IF($I$7="Watt",IF(V270=MIN($V$7:$V$1012),#REF!,""),IF(V270=MIN($V$7:$V$1012),N270," "))</f>
        <v xml:space="preserve"> </v>
      </c>
    </row>
    <row r="271" spans="7:23">
      <c r="G271" s="9"/>
      <c r="H271" s="9"/>
      <c r="I271" s="9"/>
      <c r="J271" s="9"/>
      <c r="K271" s="9"/>
      <c r="L271" s="9"/>
      <c r="M271" s="9"/>
      <c r="N271" s="99" t="e">
        <f t="shared" si="38"/>
        <v>#VALUE!</v>
      </c>
      <c r="O271" s="10" t="e">
        <f t="shared" si="33"/>
        <v>#VALUE!</v>
      </c>
      <c r="P271" s="10" t="e">
        <f t="shared" si="37"/>
        <v>#VALUE!</v>
      </c>
      <c r="Q271" s="10" t="e">
        <f t="shared" si="34"/>
        <v>#VALUE!</v>
      </c>
      <c r="R271" s="10" t="e">
        <f>IF($I$7="Watt",IF(Q271=P271,#REF!,""),IF(Q271=P271,N271," "))</f>
        <v>#VALUE!</v>
      </c>
      <c r="S271" s="10" t="e">
        <f t="shared" si="35"/>
        <v>#VALUE!</v>
      </c>
      <c r="T271" s="10" t="str">
        <f t="shared" si="32"/>
        <v xml:space="preserve"> </v>
      </c>
      <c r="U271" s="10" t="str">
        <f>IF($I$7="Watt",IF(T271=MIN($T$7:$T$1012),#REF!,""),IF(T271=MIN($T$7:$T$1012),N271," "))</f>
        <v xml:space="preserve"> </v>
      </c>
      <c r="V271" s="10" t="str">
        <f t="shared" si="36"/>
        <v xml:space="preserve"> </v>
      </c>
      <c r="W271" s="10" t="str">
        <f>IF($I$7="Watt",IF(V271=MIN($V$7:$V$1012),#REF!,""),IF(V271=MIN($V$7:$V$1012),N271," "))</f>
        <v xml:space="preserve"> </v>
      </c>
    </row>
    <row r="272" spans="7:23">
      <c r="G272" s="9"/>
      <c r="H272" s="9"/>
      <c r="I272" s="9"/>
      <c r="J272" s="9"/>
      <c r="K272" s="9"/>
      <c r="L272" s="9"/>
      <c r="M272" s="9"/>
      <c r="N272" s="99" t="e">
        <f t="shared" si="38"/>
        <v>#VALUE!</v>
      </c>
      <c r="O272" s="10" t="e">
        <f t="shared" si="33"/>
        <v>#VALUE!</v>
      </c>
      <c r="P272" s="10" t="e">
        <f t="shared" si="37"/>
        <v>#VALUE!</v>
      </c>
      <c r="Q272" s="10" t="e">
        <f t="shared" si="34"/>
        <v>#VALUE!</v>
      </c>
      <c r="R272" s="10" t="e">
        <f>IF($I$7="Watt",IF(Q272=P272,#REF!,""),IF(Q272=P272,N272," "))</f>
        <v>#VALUE!</v>
      </c>
      <c r="S272" s="10" t="e">
        <f t="shared" si="35"/>
        <v>#VALUE!</v>
      </c>
      <c r="T272" s="10" t="str">
        <f t="shared" si="32"/>
        <v xml:space="preserve"> </v>
      </c>
      <c r="U272" s="10" t="str">
        <f>IF($I$7="Watt",IF(T272=MIN($T$7:$T$1012),#REF!,""),IF(T272=MIN($T$7:$T$1012),N272," "))</f>
        <v xml:space="preserve"> </v>
      </c>
      <c r="V272" s="10" t="str">
        <f t="shared" si="36"/>
        <v xml:space="preserve"> </v>
      </c>
      <c r="W272" s="10" t="str">
        <f>IF($I$7="Watt",IF(V272=MIN($V$7:$V$1012),#REF!,""),IF(V272=MIN($V$7:$V$1012),N272," "))</f>
        <v xml:space="preserve"> </v>
      </c>
    </row>
    <row r="273" spans="7:23">
      <c r="G273" s="9"/>
      <c r="H273" s="9"/>
      <c r="I273" s="9"/>
      <c r="J273" s="9"/>
      <c r="K273" s="9"/>
      <c r="L273" s="9"/>
      <c r="M273" s="9"/>
      <c r="N273" s="99" t="e">
        <f t="shared" si="38"/>
        <v>#VALUE!</v>
      </c>
      <c r="O273" s="10" t="e">
        <f t="shared" si="33"/>
        <v>#VALUE!</v>
      </c>
      <c r="P273" s="10" t="e">
        <f t="shared" si="37"/>
        <v>#VALUE!</v>
      </c>
      <c r="Q273" s="10" t="e">
        <f t="shared" si="34"/>
        <v>#VALUE!</v>
      </c>
      <c r="R273" s="10" t="e">
        <f>IF($I$7="Watt",IF(Q273=P273,#REF!,""),IF(Q273=P273,N273," "))</f>
        <v>#VALUE!</v>
      </c>
      <c r="S273" s="10" t="e">
        <f t="shared" si="35"/>
        <v>#VALUE!</v>
      </c>
      <c r="T273" s="10" t="str">
        <f t="shared" si="32"/>
        <v xml:space="preserve"> </v>
      </c>
      <c r="U273" s="10" t="str">
        <f>IF($I$7="Watt",IF(T273=MIN($T$7:$T$1012),#REF!,""),IF(T273=MIN($T$7:$T$1012),N273," "))</f>
        <v xml:space="preserve"> </v>
      </c>
      <c r="V273" s="10" t="str">
        <f t="shared" si="36"/>
        <v xml:space="preserve"> </v>
      </c>
      <c r="W273" s="10" t="str">
        <f>IF($I$7="Watt",IF(V273=MIN($V$7:$V$1012),#REF!,""),IF(V273=MIN($V$7:$V$1012),N273," "))</f>
        <v xml:space="preserve"> </v>
      </c>
    </row>
    <row r="274" spans="7:23">
      <c r="G274" s="9"/>
      <c r="H274" s="9"/>
      <c r="I274" s="9"/>
      <c r="J274" s="9"/>
      <c r="K274" s="9"/>
      <c r="L274" s="9"/>
      <c r="M274" s="9"/>
      <c r="N274" s="99" t="e">
        <f t="shared" si="38"/>
        <v>#VALUE!</v>
      </c>
      <c r="O274" s="10" t="e">
        <f t="shared" si="33"/>
        <v>#VALUE!</v>
      </c>
      <c r="P274" s="10" t="e">
        <f t="shared" si="37"/>
        <v>#VALUE!</v>
      </c>
      <c r="Q274" s="10" t="e">
        <f t="shared" si="34"/>
        <v>#VALUE!</v>
      </c>
      <c r="R274" s="10" t="e">
        <f>IF($I$7="Watt",IF(Q274=P274,#REF!,""),IF(Q274=P274,N274," "))</f>
        <v>#VALUE!</v>
      </c>
      <c r="S274" s="10" t="e">
        <f t="shared" si="35"/>
        <v>#VALUE!</v>
      </c>
      <c r="T274" s="10" t="str">
        <f t="shared" si="32"/>
        <v xml:space="preserve"> </v>
      </c>
      <c r="U274" s="10" t="str">
        <f>IF($I$7="Watt",IF(T274=MIN($T$7:$T$1012),#REF!,""),IF(T274=MIN($T$7:$T$1012),N274," "))</f>
        <v xml:space="preserve"> </v>
      </c>
      <c r="V274" s="10" t="str">
        <f t="shared" si="36"/>
        <v xml:space="preserve"> </v>
      </c>
      <c r="W274" s="10" t="str">
        <f>IF($I$7="Watt",IF(V274=MIN($V$7:$V$1012),#REF!,""),IF(V274=MIN($V$7:$V$1012),N274," "))</f>
        <v xml:space="preserve"> </v>
      </c>
    </row>
    <row r="275" spans="7:23">
      <c r="G275" s="9"/>
      <c r="H275" s="9"/>
      <c r="I275" s="9"/>
      <c r="J275" s="9"/>
      <c r="K275" s="9"/>
      <c r="L275" s="9"/>
      <c r="M275" s="9"/>
      <c r="N275" s="99" t="e">
        <f t="shared" si="38"/>
        <v>#VALUE!</v>
      </c>
      <c r="O275" s="10" t="e">
        <f t="shared" si="33"/>
        <v>#VALUE!</v>
      </c>
      <c r="P275" s="10" t="e">
        <f t="shared" si="37"/>
        <v>#VALUE!</v>
      </c>
      <c r="Q275" s="10" t="e">
        <f t="shared" si="34"/>
        <v>#VALUE!</v>
      </c>
      <c r="R275" s="10" t="e">
        <f>IF($I$7="Watt",IF(Q275=P275,#REF!,""),IF(Q275=P275,N275," "))</f>
        <v>#VALUE!</v>
      </c>
      <c r="S275" s="10" t="e">
        <f t="shared" si="35"/>
        <v>#VALUE!</v>
      </c>
      <c r="T275" s="10" t="str">
        <f t="shared" si="32"/>
        <v xml:space="preserve"> </v>
      </c>
      <c r="U275" s="10" t="str">
        <f>IF($I$7="Watt",IF(T275=MIN($T$7:$T$1012),#REF!,""),IF(T275=MIN($T$7:$T$1012),N275," "))</f>
        <v xml:space="preserve"> </v>
      </c>
      <c r="V275" s="10" t="str">
        <f t="shared" si="36"/>
        <v xml:space="preserve"> </v>
      </c>
      <c r="W275" s="10" t="str">
        <f>IF($I$7="Watt",IF(V275=MIN($V$7:$V$1012),#REF!,""),IF(V275=MIN($V$7:$V$1012),N275," "))</f>
        <v xml:space="preserve"> </v>
      </c>
    </row>
    <row r="276" spans="7:23">
      <c r="G276" s="9"/>
      <c r="H276" s="9"/>
      <c r="I276" s="9"/>
      <c r="J276" s="9"/>
      <c r="K276" s="9"/>
      <c r="L276" s="9"/>
      <c r="M276" s="9"/>
      <c r="N276" s="99" t="e">
        <f t="shared" si="38"/>
        <v>#VALUE!</v>
      </c>
      <c r="O276" s="10" t="e">
        <f t="shared" si="33"/>
        <v>#VALUE!</v>
      </c>
      <c r="P276" s="10" t="e">
        <f t="shared" si="37"/>
        <v>#VALUE!</v>
      </c>
      <c r="Q276" s="10" t="e">
        <f t="shared" si="34"/>
        <v>#VALUE!</v>
      </c>
      <c r="R276" s="10" t="e">
        <f>IF($I$7="Watt",IF(Q276=P276,#REF!,""),IF(Q276=P276,N276," "))</f>
        <v>#VALUE!</v>
      </c>
      <c r="S276" s="10" t="e">
        <f t="shared" si="35"/>
        <v>#VALUE!</v>
      </c>
      <c r="T276" s="10" t="str">
        <f t="shared" si="32"/>
        <v xml:space="preserve"> </v>
      </c>
      <c r="U276" s="10" t="str">
        <f>IF($I$7="Watt",IF(T276=MIN($T$7:$T$1012),#REF!,""),IF(T276=MIN($T$7:$T$1012),N276," "))</f>
        <v xml:space="preserve"> </v>
      </c>
      <c r="V276" s="10" t="str">
        <f t="shared" si="36"/>
        <v xml:space="preserve"> </v>
      </c>
      <c r="W276" s="10" t="str">
        <f>IF($I$7="Watt",IF(V276=MIN($V$7:$V$1012),#REF!,""),IF(V276=MIN($V$7:$V$1012),N276," "))</f>
        <v xml:space="preserve"> </v>
      </c>
    </row>
    <row r="277" spans="7:23">
      <c r="G277" s="9"/>
      <c r="H277" s="9"/>
      <c r="I277" s="9"/>
      <c r="J277" s="9"/>
      <c r="K277" s="9"/>
      <c r="L277" s="9"/>
      <c r="M277" s="9"/>
      <c r="N277" s="99" t="e">
        <f t="shared" si="38"/>
        <v>#VALUE!</v>
      </c>
      <c r="O277" s="10" t="e">
        <f t="shared" si="33"/>
        <v>#VALUE!</v>
      </c>
      <c r="P277" s="10" t="e">
        <f t="shared" si="37"/>
        <v>#VALUE!</v>
      </c>
      <c r="Q277" s="10" t="e">
        <f t="shared" si="34"/>
        <v>#VALUE!</v>
      </c>
      <c r="R277" s="10" t="e">
        <f>IF($I$7="Watt",IF(Q277=P277,#REF!,""),IF(Q277=P277,N277," "))</f>
        <v>#VALUE!</v>
      </c>
      <c r="S277" s="10" t="e">
        <f t="shared" si="35"/>
        <v>#VALUE!</v>
      </c>
      <c r="T277" s="10" t="str">
        <f t="shared" si="32"/>
        <v xml:space="preserve"> </v>
      </c>
      <c r="U277" s="10" t="str">
        <f>IF($I$7="Watt",IF(T277=MIN($T$7:$T$1012),#REF!,""),IF(T277=MIN($T$7:$T$1012),N277," "))</f>
        <v xml:space="preserve"> </v>
      </c>
      <c r="V277" s="10" t="str">
        <f t="shared" si="36"/>
        <v xml:space="preserve"> </v>
      </c>
      <c r="W277" s="10" t="str">
        <f>IF($I$7="Watt",IF(V277=MIN($V$7:$V$1012),#REF!,""),IF(V277=MIN($V$7:$V$1012),N277," "))</f>
        <v xml:space="preserve"> </v>
      </c>
    </row>
    <row r="278" spans="7:23">
      <c r="G278" s="9"/>
      <c r="H278" s="9"/>
      <c r="I278" s="9"/>
      <c r="J278" s="9"/>
      <c r="K278" s="9"/>
      <c r="L278" s="9"/>
      <c r="M278" s="9"/>
      <c r="N278" s="99" t="e">
        <f t="shared" si="38"/>
        <v>#VALUE!</v>
      </c>
      <c r="O278" s="10" t="e">
        <f t="shared" si="33"/>
        <v>#VALUE!</v>
      </c>
      <c r="P278" s="10" t="e">
        <f t="shared" si="37"/>
        <v>#VALUE!</v>
      </c>
      <c r="Q278" s="10" t="e">
        <f t="shared" si="34"/>
        <v>#VALUE!</v>
      </c>
      <c r="R278" s="10" t="e">
        <f>IF($I$7="Watt",IF(Q278=P278,#REF!,""),IF(Q278=P278,N278," "))</f>
        <v>#VALUE!</v>
      </c>
      <c r="S278" s="10" t="e">
        <f t="shared" si="35"/>
        <v>#VALUE!</v>
      </c>
      <c r="T278" s="10" t="str">
        <f t="shared" si="32"/>
        <v xml:space="preserve"> </v>
      </c>
      <c r="U278" s="10" t="str">
        <f>IF($I$7="Watt",IF(T278=MIN($T$7:$T$1012),#REF!,""),IF(T278=MIN($T$7:$T$1012),N278," "))</f>
        <v xml:space="preserve"> </v>
      </c>
      <c r="V278" s="10" t="str">
        <f t="shared" si="36"/>
        <v xml:space="preserve"> </v>
      </c>
      <c r="W278" s="10" t="str">
        <f>IF($I$7="Watt",IF(V278=MIN($V$7:$V$1012),#REF!,""),IF(V278=MIN($V$7:$V$1012),N278," "))</f>
        <v xml:space="preserve"> </v>
      </c>
    </row>
    <row r="279" spans="7:23">
      <c r="G279" s="9"/>
      <c r="H279" s="9"/>
      <c r="I279" s="9"/>
      <c r="J279" s="9"/>
      <c r="K279" s="9"/>
      <c r="L279" s="9"/>
      <c r="M279" s="9"/>
      <c r="N279" s="99" t="e">
        <f t="shared" si="38"/>
        <v>#VALUE!</v>
      </c>
      <c r="O279" s="10" t="e">
        <f t="shared" si="33"/>
        <v>#VALUE!</v>
      </c>
      <c r="P279" s="10" t="e">
        <f t="shared" si="37"/>
        <v>#VALUE!</v>
      </c>
      <c r="Q279" s="10" t="e">
        <f t="shared" si="34"/>
        <v>#VALUE!</v>
      </c>
      <c r="R279" s="10" t="e">
        <f>IF($I$7="Watt",IF(Q279=P279,#REF!,""),IF(Q279=P279,N279," "))</f>
        <v>#VALUE!</v>
      </c>
      <c r="S279" s="10" t="e">
        <f t="shared" si="35"/>
        <v>#VALUE!</v>
      </c>
      <c r="T279" s="10" t="str">
        <f t="shared" si="32"/>
        <v xml:space="preserve"> </v>
      </c>
      <c r="U279" s="10" t="str">
        <f>IF($I$7="Watt",IF(T279=MIN($T$7:$T$1012),#REF!,""),IF(T279=MIN($T$7:$T$1012),N279," "))</f>
        <v xml:space="preserve"> </v>
      </c>
      <c r="V279" s="10" t="str">
        <f t="shared" si="36"/>
        <v xml:space="preserve"> </v>
      </c>
      <c r="W279" s="10" t="str">
        <f>IF($I$7="Watt",IF(V279=MIN($V$7:$V$1012),#REF!,""),IF(V279=MIN($V$7:$V$1012),N279," "))</f>
        <v xml:space="preserve"> </v>
      </c>
    </row>
    <row r="280" spans="7:23">
      <c r="G280" s="9"/>
      <c r="H280" s="9"/>
      <c r="I280" s="9"/>
      <c r="J280" s="9"/>
      <c r="K280" s="9"/>
      <c r="L280" s="9"/>
      <c r="M280" s="9"/>
      <c r="N280" s="99" t="e">
        <f t="shared" si="38"/>
        <v>#VALUE!</v>
      </c>
      <c r="O280" s="10" t="e">
        <f t="shared" si="33"/>
        <v>#VALUE!</v>
      </c>
      <c r="P280" s="10" t="e">
        <f t="shared" si="37"/>
        <v>#VALUE!</v>
      </c>
      <c r="Q280" s="10" t="e">
        <f t="shared" si="34"/>
        <v>#VALUE!</v>
      </c>
      <c r="R280" s="10" t="e">
        <f>IF($I$7="Watt",IF(Q280=P280,#REF!,""),IF(Q280=P280,N280," "))</f>
        <v>#VALUE!</v>
      </c>
      <c r="S280" s="10" t="e">
        <f t="shared" si="35"/>
        <v>#VALUE!</v>
      </c>
      <c r="T280" s="10" t="str">
        <f t="shared" si="32"/>
        <v xml:space="preserve"> </v>
      </c>
      <c r="U280" s="10" t="str">
        <f>IF($I$7="Watt",IF(T280=MIN($T$7:$T$1012),#REF!,""),IF(T280=MIN($T$7:$T$1012),N280," "))</f>
        <v xml:space="preserve"> </v>
      </c>
      <c r="V280" s="10" t="str">
        <f t="shared" si="36"/>
        <v xml:space="preserve"> </v>
      </c>
      <c r="W280" s="10" t="str">
        <f>IF($I$7="Watt",IF(V280=MIN($V$7:$V$1012),#REF!,""),IF(V280=MIN($V$7:$V$1012),N280," "))</f>
        <v xml:space="preserve"> </v>
      </c>
    </row>
    <row r="281" spans="7:23">
      <c r="G281" s="9"/>
      <c r="H281" s="9"/>
      <c r="I281" s="9"/>
      <c r="J281" s="9"/>
      <c r="K281" s="9"/>
      <c r="L281" s="9"/>
      <c r="M281" s="9"/>
      <c r="N281" s="99" t="e">
        <f t="shared" si="38"/>
        <v>#VALUE!</v>
      </c>
      <c r="O281" s="10" t="e">
        <f t="shared" si="33"/>
        <v>#VALUE!</v>
      </c>
      <c r="P281" s="10" t="e">
        <f t="shared" si="37"/>
        <v>#VALUE!</v>
      </c>
      <c r="Q281" s="10" t="e">
        <f t="shared" si="34"/>
        <v>#VALUE!</v>
      </c>
      <c r="R281" s="10" t="e">
        <f>IF($I$7="Watt",IF(Q281=P281,#REF!,""),IF(Q281=P281,N281," "))</f>
        <v>#VALUE!</v>
      </c>
      <c r="S281" s="10" t="e">
        <f t="shared" si="35"/>
        <v>#VALUE!</v>
      </c>
      <c r="T281" s="10" t="str">
        <f t="shared" si="32"/>
        <v xml:space="preserve"> </v>
      </c>
      <c r="U281" s="10" t="str">
        <f>IF($I$7="Watt",IF(T281=MIN($T$7:$T$1012),#REF!,""),IF(T281=MIN($T$7:$T$1012),N281," "))</f>
        <v xml:space="preserve"> </v>
      </c>
      <c r="V281" s="10" t="str">
        <f t="shared" si="36"/>
        <v xml:space="preserve"> </v>
      </c>
      <c r="W281" s="10" t="str">
        <f>IF($I$7="Watt",IF(V281=MIN($V$7:$V$1012),#REF!,""),IF(V281=MIN($V$7:$V$1012),N281," "))</f>
        <v xml:space="preserve"> </v>
      </c>
    </row>
    <row r="282" spans="7:23">
      <c r="G282" s="9"/>
      <c r="H282" s="9"/>
      <c r="I282" s="9"/>
      <c r="J282" s="9"/>
      <c r="K282" s="9"/>
      <c r="L282" s="9"/>
      <c r="M282" s="9"/>
      <c r="N282" s="99" t="e">
        <f t="shared" si="38"/>
        <v>#VALUE!</v>
      </c>
      <c r="O282" s="10" t="e">
        <f t="shared" si="33"/>
        <v>#VALUE!</v>
      </c>
      <c r="P282" s="10" t="e">
        <f t="shared" si="37"/>
        <v>#VALUE!</v>
      </c>
      <c r="Q282" s="10" t="e">
        <f t="shared" si="34"/>
        <v>#VALUE!</v>
      </c>
      <c r="R282" s="10" t="e">
        <f>IF($I$7="Watt",IF(Q282=P282,#REF!,""),IF(Q282=P282,N282," "))</f>
        <v>#VALUE!</v>
      </c>
      <c r="S282" s="10" t="e">
        <f t="shared" si="35"/>
        <v>#VALUE!</v>
      </c>
      <c r="T282" s="10" t="str">
        <f t="shared" si="32"/>
        <v xml:space="preserve"> </v>
      </c>
      <c r="U282" s="10" t="str">
        <f>IF($I$7="Watt",IF(T282=MIN($T$7:$T$1012),#REF!,""),IF(T282=MIN($T$7:$T$1012),N282," "))</f>
        <v xml:space="preserve"> </v>
      </c>
      <c r="V282" s="10" t="str">
        <f t="shared" si="36"/>
        <v xml:space="preserve"> </v>
      </c>
      <c r="W282" s="10" t="str">
        <f>IF($I$7="Watt",IF(V282=MIN($V$7:$V$1012),#REF!,""),IF(V282=MIN($V$7:$V$1012),N282," "))</f>
        <v xml:space="preserve"> </v>
      </c>
    </row>
    <row r="283" spans="7:23">
      <c r="G283" s="9"/>
      <c r="H283" s="9"/>
      <c r="I283" s="9"/>
      <c r="J283" s="9"/>
      <c r="K283" s="9"/>
      <c r="L283" s="9"/>
      <c r="M283" s="9"/>
      <c r="N283" s="99" t="e">
        <f t="shared" si="38"/>
        <v>#VALUE!</v>
      </c>
      <c r="O283" s="10" t="e">
        <f t="shared" si="33"/>
        <v>#VALUE!</v>
      </c>
      <c r="P283" s="10" t="e">
        <f t="shared" si="37"/>
        <v>#VALUE!</v>
      </c>
      <c r="Q283" s="10" t="e">
        <f t="shared" si="34"/>
        <v>#VALUE!</v>
      </c>
      <c r="R283" s="10" t="e">
        <f>IF($I$7="Watt",IF(Q283=P283,#REF!,""),IF(Q283=P283,N283," "))</f>
        <v>#VALUE!</v>
      </c>
      <c r="S283" s="10" t="e">
        <f t="shared" si="35"/>
        <v>#VALUE!</v>
      </c>
      <c r="T283" s="10" t="str">
        <f t="shared" si="32"/>
        <v xml:space="preserve"> </v>
      </c>
      <c r="U283" s="10" t="str">
        <f>IF($I$7="Watt",IF(T283=MIN($T$7:$T$1012),#REF!,""),IF(T283=MIN($T$7:$T$1012),N283," "))</f>
        <v xml:space="preserve"> </v>
      </c>
      <c r="V283" s="10" t="str">
        <f t="shared" si="36"/>
        <v xml:space="preserve"> </v>
      </c>
      <c r="W283" s="10" t="str">
        <f>IF($I$7="Watt",IF(V283=MIN($V$7:$V$1012),#REF!,""),IF(V283=MIN($V$7:$V$1012),N283," "))</f>
        <v xml:space="preserve"> </v>
      </c>
    </row>
    <row r="284" spans="7:23">
      <c r="G284" s="9"/>
      <c r="H284" s="9"/>
      <c r="I284" s="9"/>
      <c r="J284" s="9"/>
      <c r="K284" s="9"/>
      <c r="L284" s="9"/>
      <c r="M284" s="9"/>
      <c r="N284" s="99" t="e">
        <f t="shared" si="38"/>
        <v>#VALUE!</v>
      </c>
      <c r="O284" s="10" t="e">
        <f t="shared" si="33"/>
        <v>#VALUE!</v>
      </c>
      <c r="P284" s="10" t="e">
        <f t="shared" si="37"/>
        <v>#VALUE!</v>
      </c>
      <c r="Q284" s="10" t="e">
        <f t="shared" si="34"/>
        <v>#VALUE!</v>
      </c>
      <c r="R284" s="10" t="e">
        <f>IF($I$7="Watt",IF(Q284=P284,#REF!,""),IF(Q284=P284,N284," "))</f>
        <v>#VALUE!</v>
      </c>
      <c r="S284" s="10" t="e">
        <f t="shared" si="35"/>
        <v>#VALUE!</v>
      </c>
      <c r="T284" s="10" t="str">
        <f t="shared" si="32"/>
        <v xml:space="preserve"> </v>
      </c>
      <c r="U284" s="10" t="str">
        <f>IF($I$7="Watt",IF(T284=MIN($T$7:$T$1012),#REF!,""),IF(T284=MIN($T$7:$T$1012),N284," "))</f>
        <v xml:space="preserve"> </v>
      </c>
      <c r="V284" s="10" t="str">
        <f t="shared" si="36"/>
        <v xml:space="preserve"> </v>
      </c>
      <c r="W284" s="10" t="str">
        <f>IF($I$7="Watt",IF(V284=MIN($V$7:$V$1012),#REF!,""),IF(V284=MIN($V$7:$V$1012),N284," "))</f>
        <v xml:space="preserve"> </v>
      </c>
    </row>
    <row r="285" spans="7:23">
      <c r="G285" s="9"/>
      <c r="H285" s="9"/>
      <c r="I285" s="9"/>
      <c r="J285" s="9"/>
      <c r="K285" s="9"/>
      <c r="L285" s="9"/>
      <c r="M285" s="9"/>
      <c r="N285" s="99" t="e">
        <f t="shared" si="38"/>
        <v>#VALUE!</v>
      </c>
      <c r="O285" s="10" t="e">
        <f t="shared" si="33"/>
        <v>#VALUE!</v>
      </c>
      <c r="P285" s="10" t="e">
        <f t="shared" si="37"/>
        <v>#VALUE!</v>
      </c>
      <c r="Q285" s="10" t="e">
        <f t="shared" si="34"/>
        <v>#VALUE!</v>
      </c>
      <c r="R285" s="10" t="e">
        <f>IF($I$7="Watt",IF(Q285=P285,#REF!,""),IF(Q285=P285,N285," "))</f>
        <v>#VALUE!</v>
      </c>
      <c r="S285" s="10" t="e">
        <f t="shared" si="35"/>
        <v>#VALUE!</v>
      </c>
      <c r="T285" s="10" t="str">
        <f t="shared" si="32"/>
        <v xml:space="preserve"> </v>
      </c>
      <c r="U285" s="10" t="str">
        <f>IF($I$7="Watt",IF(T285=MIN($T$7:$T$1012),#REF!,""),IF(T285=MIN($T$7:$T$1012),N285," "))</f>
        <v xml:space="preserve"> </v>
      </c>
      <c r="V285" s="10" t="str">
        <f t="shared" si="36"/>
        <v xml:space="preserve"> </v>
      </c>
      <c r="W285" s="10" t="str">
        <f>IF($I$7="Watt",IF(V285=MIN($V$7:$V$1012),#REF!,""),IF(V285=MIN($V$7:$V$1012),N285," "))</f>
        <v xml:space="preserve"> </v>
      </c>
    </row>
    <row r="286" spans="7:23">
      <c r="G286" s="9"/>
      <c r="H286" s="9"/>
      <c r="I286" s="9"/>
      <c r="J286" s="9"/>
      <c r="K286" s="9"/>
      <c r="L286" s="9"/>
      <c r="M286" s="9"/>
      <c r="N286" s="99" t="e">
        <f t="shared" si="38"/>
        <v>#VALUE!</v>
      </c>
      <c r="O286" s="10" t="e">
        <f t="shared" si="33"/>
        <v>#VALUE!</v>
      </c>
      <c r="P286" s="10" t="e">
        <f t="shared" si="37"/>
        <v>#VALUE!</v>
      </c>
      <c r="Q286" s="10" t="e">
        <f t="shared" si="34"/>
        <v>#VALUE!</v>
      </c>
      <c r="R286" s="10" t="e">
        <f>IF($I$7="Watt",IF(Q286=P286,#REF!,""),IF(Q286=P286,N286," "))</f>
        <v>#VALUE!</v>
      </c>
      <c r="S286" s="10" t="e">
        <f t="shared" si="35"/>
        <v>#VALUE!</v>
      </c>
      <c r="T286" s="10" t="str">
        <f t="shared" si="32"/>
        <v xml:space="preserve"> </v>
      </c>
      <c r="U286" s="10" t="str">
        <f>IF($I$7="Watt",IF(T286=MIN($T$7:$T$1012),#REF!,""),IF(T286=MIN($T$7:$T$1012),N286," "))</f>
        <v xml:space="preserve"> </v>
      </c>
      <c r="V286" s="10" t="str">
        <f t="shared" si="36"/>
        <v xml:space="preserve"> </v>
      </c>
      <c r="W286" s="10" t="str">
        <f>IF($I$7="Watt",IF(V286=MIN($V$7:$V$1012),#REF!,""),IF(V286=MIN($V$7:$V$1012),N286," "))</f>
        <v xml:space="preserve"> </v>
      </c>
    </row>
    <row r="287" spans="7:23">
      <c r="G287" s="9"/>
      <c r="H287" s="9"/>
      <c r="I287" s="9"/>
      <c r="J287" s="9"/>
      <c r="K287" s="9"/>
      <c r="L287" s="9"/>
      <c r="M287" s="9"/>
      <c r="N287" s="99" t="e">
        <f t="shared" si="38"/>
        <v>#VALUE!</v>
      </c>
      <c r="O287" s="10" t="e">
        <f t="shared" si="33"/>
        <v>#VALUE!</v>
      </c>
      <c r="P287" s="10" t="e">
        <f t="shared" si="37"/>
        <v>#VALUE!</v>
      </c>
      <c r="Q287" s="10" t="e">
        <f t="shared" si="34"/>
        <v>#VALUE!</v>
      </c>
      <c r="R287" s="10" t="e">
        <f>IF($I$7="Watt",IF(Q287=P287,#REF!,""),IF(Q287=P287,N287," "))</f>
        <v>#VALUE!</v>
      </c>
      <c r="S287" s="10" t="e">
        <f t="shared" si="35"/>
        <v>#VALUE!</v>
      </c>
      <c r="T287" s="10" t="str">
        <f t="shared" si="32"/>
        <v xml:space="preserve"> </v>
      </c>
      <c r="U287" s="10" t="str">
        <f>IF($I$7="Watt",IF(T287=MIN($T$7:$T$1012),#REF!,""),IF(T287=MIN($T$7:$T$1012),N287," "))</f>
        <v xml:space="preserve"> </v>
      </c>
      <c r="V287" s="10" t="str">
        <f t="shared" si="36"/>
        <v xml:space="preserve"> </v>
      </c>
      <c r="W287" s="10" t="str">
        <f>IF($I$7="Watt",IF(V287=MIN($V$7:$V$1012),#REF!,""),IF(V287=MIN($V$7:$V$1012),N287," "))</f>
        <v xml:space="preserve"> </v>
      </c>
    </row>
    <row r="288" spans="7:23">
      <c r="G288" s="9"/>
      <c r="H288" s="9"/>
      <c r="I288" s="9"/>
      <c r="J288" s="9"/>
      <c r="K288" s="9"/>
      <c r="L288" s="9"/>
      <c r="M288" s="9"/>
      <c r="N288" s="99" t="e">
        <f t="shared" si="38"/>
        <v>#VALUE!</v>
      </c>
      <c r="O288" s="10" t="e">
        <f t="shared" si="33"/>
        <v>#VALUE!</v>
      </c>
      <c r="P288" s="10" t="e">
        <f t="shared" si="37"/>
        <v>#VALUE!</v>
      </c>
      <c r="Q288" s="10" t="e">
        <f t="shared" si="34"/>
        <v>#VALUE!</v>
      </c>
      <c r="R288" s="10" t="e">
        <f>IF($I$7="Watt",IF(Q288=P288,#REF!,""),IF(Q288=P288,N288," "))</f>
        <v>#VALUE!</v>
      </c>
      <c r="S288" s="10" t="e">
        <f t="shared" si="35"/>
        <v>#VALUE!</v>
      </c>
      <c r="T288" s="10" t="str">
        <f t="shared" si="32"/>
        <v xml:space="preserve"> </v>
      </c>
      <c r="U288" s="10" t="str">
        <f>IF($I$7="Watt",IF(T288=MIN($T$7:$T$1012),#REF!,""),IF(T288=MIN($T$7:$T$1012),N288," "))</f>
        <v xml:space="preserve"> </v>
      </c>
      <c r="V288" s="10" t="str">
        <f t="shared" si="36"/>
        <v xml:space="preserve"> </v>
      </c>
      <c r="W288" s="10" t="str">
        <f>IF($I$7="Watt",IF(V288=MIN($V$7:$V$1012),#REF!,""),IF(V288=MIN($V$7:$V$1012),N288," "))</f>
        <v xml:space="preserve"> </v>
      </c>
    </row>
    <row r="289" spans="7:23">
      <c r="G289" s="9"/>
      <c r="H289" s="9"/>
      <c r="I289" s="9"/>
      <c r="J289" s="9"/>
      <c r="K289" s="9"/>
      <c r="L289" s="9"/>
      <c r="M289" s="9"/>
      <c r="N289" s="99" t="e">
        <f t="shared" si="38"/>
        <v>#VALUE!</v>
      </c>
      <c r="O289" s="10" t="e">
        <f t="shared" si="33"/>
        <v>#VALUE!</v>
      </c>
      <c r="P289" s="10" t="e">
        <f t="shared" si="37"/>
        <v>#VALUE!</v>
      </c>
      <c r="Q289" s="10" t="e">
        <f t="shared" si="34"/>
        <v>#VALUE!</v>
      </c>
      <c r="R289" s="10" t="e">
        <f>IF($I$7="Watt",IF(Q289=P289,#REF!,""),IF(Q289=P289,N289," "))</f>
        <v>#VALUE!</v>
      </c>
      <c r="S289" s="10" t="e">
        <f t="shared" si="35"/>
        <v>#VALUE!</v>
      </c>
      <c r="T289" s="10" t="str">
        <f t="shared" si="32"/>
        <v xml:space="preserve"> </v>
      </c>
      <c r="U289" s="10" t="str">
        <f>IF($I$7="Watt",IF(T289=MIN($T$7:$T$1012),#REF!,""),IF(T289=MIN($T$7:$T$1012),N289," "))</f>
        <v xml:space="preserve"> </v>
      </c>
      <c r="V289" s="10" t="str">
        <f t="shared" si="36"/>
        <v xml:space="preserve"> </v>
      </c>
      <c r="W289" s="10" t="str">
        <f>IF($I$7="Watt",IF(V289=MIN($V$7:$V$1012),#REF!,""),IF(V289=MIN($V$7:$V$1012),N289," "))</f>
        <v xml:space="preserve"> </v>
      </c>
    </row>
    <row r="290" spans="7:23">
      <c r="G290" s="9"/>
      <c r="H290" s="9"/>
      <c r="I290" s="9"/>
      <c r="J290" s="9"/>
      <c r="K290" s="9"/>
      <c r="L290" s="9"/>
      <c r="M290" s="9"/>
      <c r="N290" s="99" t="e">
        <f t="shared" si="38"/>
        <v>#VALUE!</v>
      </c>
      <c r="O290" s="10" t="e">
        <f t="shared" si="33"/>
        <v>#VALUE!</v>
      </c>
      <c r="P290" s="10" t="e">
        <f t="shared" si="37"/>
        <v>#VALUE!</v>
      </c>
      <c r="Q290" s="10" t="e">
        <f t="shared" si="34"/>
        <v>#VALUE!</v>
      </c>
      <c r="R290" s="10" t="e">
        <f>IF($I$7="Watt",IF(Q290=P290,#REF!,""),IF(Q290=P290,N290," "))</f>
        <v>#VALUE!</v>
      </c>
      <c r="S290" s="10" t="e">
        <f t="shared" si="35"/>
        <v>#VALUE!</v>
      </c>
      <c r="T290" s="10" t="str">
        <f t="shared" si="32"/>
        <v xml:space="preserve"> </v>
      </c>
      <c r="U290" s="10" t="str">
        <f>IF($I$7="Watt",IF(T290=MIN($T$7:$T$1012),#REF!,""),IF(T290=MIN($T$7:$T$1012),N290," "))</f>
        <v xml:space="preserve"> </v>
      </c>
      <c r="V290" s="10" t="str">
        <f t="shared" si="36"/>
        <v xml:space="preserve"> </v>
      </c>
      <c r="W290" s="10" t="str">
        <f>IF($I$7="Watt",IF(V290=MIN($V$7:$V$1012),#REF!,""),IF(V290=MIN($V$7:$V$1012),N290," "))</f>
        <v xml:space="preserve"> </v>
      </c>
    </row>
    <row r="291" spans="7:23">
      <c r="G291" s="9"/>
      <c r="H291" s="9"/>
      <c r="I291" s="9"/>
      <c r="J291" s="9"/>
      <c r="K291" s="9"/>
      <c r="L291" s="9"/>
      <c r="M291" s="9"/>
      <c r="N291" s="99" t="e">
        <f t="shared" si="38"/>
        <v>#VALUE!</v>
      </c>
      <c r="O291" s="10" t="e">
        <f t="shared" si="33"/>
        <v>#VALUE!</v>
      </c>
      <c r="P291" s="10" t="e">
        <f t="shared" si="37"/>
        <v>#VALUE!</v>
      </c>
      <c r="Q291" s="10" t="e">
        <f t="shared" si="34"/>
        <v>#VALUE!</v>
      </c>
      <c r="R291" s="10" t="e">
        <f>IF($I$7="Watt",IF(Q291=P291,#REF!,""),IF(Q291=P291,N291," "))</f>
        <v>#VALUE!</v>
      </c>
      <c r="S291" s="10" t="e">
        <f t="shared" si="35"/>
        <v>#VALUE!</v>
      </c>
      <c r="T291" s="10" t="str">
        <f t="shared" si="32"/>
        <v xml:space="preserve"> </v>
      </c>
      <c r="U291" s="10" t="str">
        <f>IF($I$7="Watt",IF(T291=MIN($T$7:$T$1012),#REF!,""),IF(T291=MIN($T$7:$T$1012),N291," "))</f>
        <v xml:space="preserve"> </v>
      </c>
      <c r="V291" s="10" t="str">
        <f t="shared" si="36"/>
        <v xml:space="preserve"> </v>
      </c>
      <c r="W291" s="10" t="str">
        <f>IF($I$7="Watt",IF(V291=MIN($V$7:$V$1012),#REF!,""),IF(V291=MIN($V$7:$V$1012),N291," "))</f>
        <v xml:space="preserve"> </v>
      </c>
    </row>
    <row r="292" spans="7:23">
      <c r="G292" s="9"/>
      <c r="H292" s="9"/>
      <c r="I292" s="9"/>
      <c r="J292" s="9"/>
      <c r="K292" s="9"/>
      <c r="L292" s="9"/>
      <c r="M292" s="9"/>
      <c r="N292" s="99" t="e">
        <f t="shared" si="38"/>
        <v>#VALUE!</v>
      </c>
      <c r="O292" s="10" t="e">
        <f t="shared" si="33"/>
        <v>#VALUE!</v>
      </c>
      <c r="P292" s="10" t="e">
        <f t="shared" si="37"/>
        <v>#VALUE!</v>
      </c>
      <c r="Q292" s="10" t="e">
        <f t="shared" si="34"/>
        <v>#VALUE!</v>
      </c>
      <c r="R292" s="10" t="e">
        <f>IF($I$7="Watt",IF(Q292=P292,#REF!,""),IF(Q292=P292,N292," "))</f>
        <v>#VALUE!</v>
      </c>
      <c r="S292" s="10" t="e">
        <f t="shared" si="35"/>
        <v>#VALUE!</v>
      </c>
      <c r="T292" s="10" t="str">
        <f t="shared" si="32"/>
        <v xml:space="preserve"> </v>
      </c>
      <c r="U292" s="10" t="str">
        <f>IF($I$7="Watt",IF(T292=MIN($T$7:$T$1012),#REF!,""),IF(T292=MIN($T$7:$T$1012),N292," "))</f>
        <v xml:space="preserve"> </v>
      </c>
      <c r="V292" s="10" t="str">
        <f t="shared" si="36"/>
        <v xml:space="preserve"> </v>
      </c>
      <c r="W292" s="10" t="str">
        <f>IF($I$7="Watt",IF(V292=MIN($V$7:$V$1012),#REF!,""),IF(V292=MIN($V$7:$V$1012),N292," "))</f>
        <v xml:space="preserve"> </v>
      </c>
    </row>
    <row r="293" spans="7:23">
      <c r="G293" s="9"/>
      <c r="H293" s="9"/>
      <c r="I293" s="9"/>
      <c r="J293" s="9"/>
      <c r="K293" s="9"/>
      <c r="L293" s="9"/>
      <c r="M293" s="9"/>
      <c r="N293" s="99" t="e">
        <f t="shared" si="38"/>
        <v>#VALUE!</v>
      </c>
      <c r="O293" s="10" t="e">
        <f t="shared" si="33"/>
        <v>#VALUE!</v>
      </c>
      <c r="P293" s="10" t="e">
        <f t="shared" si="37"/>
        <v>#VALUE!</v>
      </c>
      <c r="Q293" s="10" t="e">
        <f t="shared" si="34"/>
        <v>#VALUE!</v>
      </c>
      <c r="R293" s="10" t="e">
        <f>IF($I$7="Watt",IF(Q293=P293,#REF!,""),IF(Q293=P293,N293," "))</f>
        <v>#VALUE!</v>
      </c>
      <c r="S293" s="10" t="e">
        <f t="shared" si="35"/>
        <v>#VALUE!</v>
      </c>
      <c r="T293" s="10" t="str">
        <f t="shared" si="32"/>
        <v xml:space="preserve"> </v>
      </c>
      <c r="U293" s="10" t="str">
        <f>IF($I$7="Watt",IF(T293=MIN($T$7:$T$1012),#REF!,""),IF(T293=MIN($T$7:$T$1012),N293," "))</f>
        <v xml:space="preserve"> </v>
      </c>
      <c r="V293" s="10" t="str">
        <f t="shared" si="36"/>
        <v xml:space="preserve"> </v>
      </c>
      <c r="W293" s="10" t="str">
        <f>IF($I$7="Watt",IF(V293=MIN($V$7:$V$1012),#REF!,""),IF(V293=MIN($V$7:$V$1012),N293," "))</f>
        <v xml:space="preserve"> </v>
      </c>
    </row>
    <row r="294" spans="7:23">
      <c r="G294" s="9"/>
      <c r="H294" s="9"/>
      <c r="I294" s="9"/>
      <c r="J294" s="9"/>
      <c r="K294" s="9"/>
      <c r="L294" s="9"/>
      <c r="M294" s="9"/>
      <c r="N294" s="99" t="e">
        <f t="shared" si="38"/>
        <v>#VALUE!</v>
      </c>
      <c r="O294" s="10" t="e">
        <f t="shared" si="33"/>
        <v>#VALUE!</v>
      </c>
      <c r="P294" s="10" t="e">
        <f t="shared" si="37"/>
        <v>#VALUE!</v>
      </c>
      <c r="Q294" s="10" t="e">
        <f t="shared" si="34"/>
        <v>#VALUE!</v>
      </c>
      <c r="R294" s="10" t="e">
        <f>IF($I$7="Watt",IF(Q294=P294,#REF!,""),IF(Q294=P294,N294," "))</f>
        <v>#VALUE!</v>
      </c>
      <c r="S294" s="10" t="e">
        <f t="shared" si="35"/>
        <v>#VALUE!</v>
      </c>
      <c r="T294" s="10" t="str">
        <f t="shared" si="32"/>
        <v xml:space="preserve"> </v>
      </c>
      <c r="U294" s="10" t="str">
        <f>IF($I$7="Watt",IF(T294=MIN($T$7:$T$1012),#REF!,""),IF(T294=MIN($T$7:$T$1012),N294," "))</f>
        <v xml:space="preserve"> </v>
      </c>
      <c r="V294" s="10" t="str">
        <f t="shared" si="36"/>
        <v xml:space="preserve"> </v>
      </c>
      <c r="W294" s="10" t="str">
        <f>IF($I$7="Watt",IF(V294=MIN($V$7:$V$1012),#REF!,""),IF(V294=MIN($V$7:$V$1012),N294," "))</f>
        <v xml:space="preserve"> </v>
      </c>
    </row>
    <row r="295" spans="7:23">
      <c r="G295" s="9"/>
      <c r="H295" s="9"/>
      <c r="I295" s="9"/>
      <c r="J295" s="9"/>
      <c r="K295" s="9"/>
      <c r="L295" s="9"/>
      <c r="M295" s="9"/>
      <c r="N295" s="99" t="e">
        <f t="shared" si="38"/>
        <v>#VALUE!</v>
      </c>
      <c r="O295" s="10" t="e">
        <f t="shared" si="33"/>
        <v>#VALUE!</v>
      </c>
      <c r="P295" s="10" t="e">
        <f t="shared" si="37"/>
        <v>#VALUE!</v>
      </c>
      <c r="Q295" s="10" t="e">
        <f t="shared" si="34"/>
        <v>#VALUE!</v>
      </c>
      <c r="R295" s="10" t="e">
        <f>IF($I$7="Watt",IF(Q295=P295,#REF!,""),IF(Q295=P295,N295," "))</f>
        <v>#VALUE!</v>
      </c>
      <c r="S295" s="10" t="e">
        <f t="shared" si="35"/>
        <v>#VALUE!</v>
      </c>
      <c r="T295" s="10" t="str">
        <f t="shared" si="32"/>
        <v xml:space="preserve"> </v>
      </c>
      <c r="U295" s="10" t="str">
        <f>IF($I$7="Watt",IF(T295=MIN($T$7:$T$1012),#REF!,""),IF(T295=MIN($T$7:$T$1012),N295," "))</f>
        <v xml:space="preserve"> </v>
      </c>
      <c r="V295" s="10" t="str">
        <f t="shared" si="36"/>
        <v xml:space="preserve"> </v>
      </c>
      <c r="W295" s="10" t="str">
        <f>IF($I$7="Watt",IF(V295=MIN($V$7:$V$1012),#REF!,""),IF(V295=MIN($V$7:$V$1012),N295," "))</f>
        <v xml:space="preserve"> </v>
      </c>
    </row>
    <row r="296" spans="7:23">
      <c r="G296" s="9"/>
      <c r="H296" s="9"/>
      <c r="I296" s="9"/>
      <c r="J296" s="9"/>
      <c r="K296" s="9"/>
      <c r="L296" s="9"/>
      <c r="M296" s="9"/>
      <c r="N296" s="99" t="e">
        <f t="shared" si="38"/>
        <v>#VALUE!</v>
      </c>
      <c r="O296" s="10" t="e">
        <f t="shared" si="33"/>
        <v>#VALUE!</v>
      </c>
      <c r="P296" s="10" t="e">
        <f t="shared" si="37"/>
        <v>#VALUE!</v>
      </c>
      <c r="Q296" s="10" t="e">
        <f t="shared" si="34"/>
        <v>#VALUE!</v>
      </c>
      <c r="R296" s="10" t="e">
        <f>IF($I$7="Watt",IF(Q296=P296,#REF!,""),IF(Q296=P296,N296," "))</f>
        <v>#VALUE!</v>
      </c>
      <c r="S296" s="10" t="e">
        <f t="shared" si="35"/>
        <v>#VALUE!</v>
      </c>
      <c r="T296" s="10" t="str">
        <f t="shared" si="32"/>
        <v xml:space="preserve"> </v>
      </c>
      <c r="U296" s="10" t="str">
        <f>IF($I$7="Watt",IF(T296=MIN($T$7:$T$1012),#REF!,""),IF(T296=MIN($T$7:$T$1012),N296," "))</f>
        <v xml:space="preserve"> </v>
      </c>
      <c r="V296" s="10" t="str">
        <f t="shared" si="36"/>
        <v xml:space="preserve"> </v>
      </c>
      <c r="W296" s="10" t="str">
        <f>IF($I$7="Watt",IF(V296=MIN($V$7:$V$1012),#REF!,""),IF(V296=MIN($V$7:$V$1012),N296," "))</f>
        <v xml:space="preserve"> </v>
      </c>
    </row>
    <row r="297" spans="7:23">
      <c r="G297" s="9"/>
      <c r="H297" s="9"/>
      <c r="I297" s="9"/>
      <c r="J297" s="9"/>
      <c r="K297" s="9"/>
      <c r="L297" s="9"/>
      <c r="M297" s="9"/>
      <c r="N297" s="99" t="e">
        <f t="shared" si="38"/>
        <v>#VALUE!</v>
      </c>
      <c r="O297" s="10" t="e">
        <f t="shared" si="33"/>
        <v>#VALUE!</v>
      </c>
      <c r="P297" s="10" t="e">
        <f t="shared" si="37"/>
        <v>#VALUE!</v>
      </c>
      <c r="Q297" s="10" t="e">
        <f t="shared" si="34"/>
        <v>#VALUE!</v>
      </c>
      <c r="R297" s="10" t="e">
        <f>IF($I$7="Watt",IF(Q297=P297,#REF!,""),IF(Q297=P297,N297," "))</f>
        <v>#VALUE!</v>
      </c>
      <c r="S297" s="10" t="e">
        <f t="shared" si="35"/>
        <v>#VALUE!</v>
      </c>
      <c r="T297" s="10" t="str">
        <f t="shared" si="32"/>
        <v xml:space="preserve"> </v>
      </c>
      <c r="U297" s="10" t="str">
        <f>IF($I$7="Watt",IF(T297=MIN($T$7:$T$1012),#REF!,""),IF(T297=MIN($T$7:$T$1012),N297," "))</f>
        <v xml:space="preserve"> </v>
      </c>
      <c r="V297" s="10" t="str">
        <f t="shared" si="36"/>
        <v xml:space="preserve"> </v>
      </c>
      <c r="W297" s="10" t="str">
        <f>IF($I$7="Watt",IF(V297=MIN($V$7:$V$1012),#REF!,""),IF(V297=MIN($V$7:$V$1012),N297," "))</f>
        <v xml:space="preserve"> </v>
      </c>
    </row>
    <row r="298" spans="7:23">
      <c r="G298" s="9"/>
      <c r="H298" s="9"/>
      <c r="I298" s="9"/>
      <c r="J298" s="9"/>
      <c r="K298" s="9"/>
      <c r="L298" s="9"/>
      <c r="M298" s="9"/>
      <c r="N298" s="99" t="e">
        <f t="shared" si="38"/>
        <v>#VALUE!</v>
      </c>
      <c r="O298" s="10" t="e">
        <f t="shared" si="33"/>
        <v>#VALUE!</v>
      </c>
      <c r="P298" s="10" t="e">
        <f t="shared" si="37"/>
        <v>#VALUE!</v>
      </c>
      <c r="Q298" s="10" t="e">
        <f t="shared" si="34"/>
        <v>#VALUE!</v>
      </c>
      <c r="R298" s="10" t="e">
        <f>IF($I$7="Watt",IF(Q298=P298,#REF!,""),IF(Q298=P298,N298," "))</f>
        <v>#VALUE!</v>
      </c>
      <c r="S298" s="10" t="e">
        <f t="shared" si="35"/>
        <v>#VALUE!</v>
      </c>
      <c r="T298" s="10" t="str">
        <f t="shared" si="32"/>
        <v xml:space="preserve"> </v>
      </c>
      <c r="U298" s="10" t="str">
        <f>IF($I$7="Watt",IF(T298=MIN($T$7:$T$1012),#REF!,""),IF(T298=MIN($T$7:$T$1012),N298," "))</f>
        <v xml:space="preserve"> </v>
      </c>
      <c r="V298" s="10" t="str">
        <f t="shared" si="36"/>
        <v xml:space="preserve"> </v>
      </c>
      <c r="W298" s="10" t="str">
        <f>IF($I$7="Watt",IF(V298=MIN($V$7:$V$1012),#REF!,""),IF(V298=MIN($V$7:$V$1012),N298," "))</f>
        <v xml:space="preserve"> </v>
      </c>
    </row>
    <row r="299" spans="7:23">
      <c r="G299" s="9"/>
      <c r="H299" s="9"/>
      <c r="I299" s="9"/>
      <c r="J299" s="9"/>
      <c r="K299" s="9"/>
      <c r="L299" s="9"/>
      <c r="M299" s="9"/>
      <c r="N299" s="99" t="e">
        <f t="shared" si="38"/>
        <v>#VALUE!</v>
      </c>
      <c r="O299" s="10" t="e">
        <f t="shared" si="33"/>
        <v>#VALUE!</v>
      </c>
      <c r="P299" s="10" t="e">
        <f t="shared" si="37"/>
        <v>#VALUE!</v>
      </c>
      <c r="Q299" s="10" t="e">
        <f t="shared" si="34"/>
        <v>#VALUE!</v>
      </c>
      <c r="R299" s="10" t="e">
        <f>IF($I$7="Watt",IF(Q299=P299,#REF!,""),IF(Q299=P299,N299," "))</f>
        <v>#VALUE!</v>
      </c>
      <c r="S299" s="10" t="e">
        <f t="shared" si="35"/>
        <v>#VALUE!</v>
      </c>
      <c r="T299" s="10" t="str">
        <f t="shared" si="32"/>
        <v xml:space="preserve"> </v>
      </c>
      <c r="U299" s="10" t="str">
        <f>IF($I$7="Watt",IF(T299=MIN($T$7:$T$1012),#REF!,""),IF(T299=MIN($T$7:$T$1012),N299," "))</f>
        <v xml:space="preserve"> </v>
      </c>
      <c r="V299" s="10" t="str">
        <f t="shared" si="36"/>
        <v xml:space="preserve"> </v>
      </c>
      <c r="W299" s="10" t="str">
        <f>IF($I$7="Watt",IF(V299=MIN($V$7:$V$1012),#REF!,""),IF(V299=MIN($V$7:$V$1012),N299," "))</f>
        <v xml:space="preserve"> </v>
      </c>
    </row>
    <row r="300" spans="7:23">
      <c r="G300" s="9"/>
      <c r="H300" s="9"/>
      <c r="I300" s="9"/>
      <c r="J300" s="9"/>
      <c r="K300" s="9"/>
      <c r="L300" s="9"/>
      <c r="M300" s="9"/>
      <c r="N300" s="99" t="e">
        <f t="shared" si="38"/>
        <v>#VALUE!</v>
      </c>
      <c r="O300" s="10" t="e">
        <f t="shared" si="33"/>
        <v>#VALUE!</v>
      </c>
      <c r="P300" s="10" t="e">
        <f t="shared" si="37"/>
        <v>#VALUE!</v>
      </c>
      <c r="Q300" s="10" t="e">
        <f t="shared" si="34"/>
        <v>#VALUE!</v>
      </c>
      <c r="R300" s="10" t="e">
        <f>IF($I$7="Watt",IF(Q300=P300,#REF!,""),IF(Q300=P300,N300," "))</f>
        <v>#VALUE!</v>
      </c>
      <c r="S300" s="10" t="e">
        <f t="shared" si="35"/>
        <v>#VALUE!</v>
      </c>
      <c r="T300" s="10" t="str">
        <f t="shared" si="32"/>
        <v xml:space="preserve"> </v>
      </c>
      <c r="U300" s="10" t="str">
        <f>IF($I$7="Watt",IF(T300=MIN($T$7:$T$1012),#REF!,""),IF(T300=MIN($T$7:$T$1012),N300," "))</f>
        <v xml:space="preserve"> </v>
      </c>
      <c r="V300" s="10" t="str">
        <f t="shared" si="36"/>
        <v xml:space="preserve"> </v>
      </c>
      <c r="W300" s="10" t="str">
        <f>IF($I$7="Watt",IF(V300=MIN($V$7:$V$1012),#REF!,""),IF(V300=MIN($V$7:$V$1012),N300," "))</f>
        <v xml:space="preserve"> </v>
      </c>
    </row>
    <row r="301" spans="7:23">
      <c r="G301" s="9"/>
      <c r="H301" s="9"/>
      <c r="I301" s="9"/>
      <c r="J301" s="9"/>
      <c r="K301" s="9"/>
      <c r="L301" s="9"/>
      <c r="M301" s="9"/>
      <c r="N301" s="99" t="e">
        <f t="shared" si="38"/>
        <v>#VALUE!</v>
      </c>
      <c r="O301" s="10" t="e">
        <f t="shared" si="33"/>
        <v>#VALUE!</v>
      </c>
      <c r="P301" s="10" t="e">
        <f t="shared" si="37"/>
        <v>#VALUE!</v>
      </c>
      <c r="Q301" s="10" t="e">
        <f t="shared" si="34"/>
        <v>#VALUE!</v>
      </c>
      <c r="R301" s="10" t="e">
        <f>IF($I$7="Watt",IF(Q301=P301,#REF!,""),IF(Q301=P301,N301," "))</f>
        <v>#VALUE!</v>
      </c>
      <c r="S301" s="10" t="e">
        <f t="shared" si="35"/>
        <v>#VALUE!</v>
      </c>
      <c r="T301" s="10" t="str">
        <f t="shared" si="32"/>
        <v xml:space="preserve"> </v>
      </c>
      <c r="U301" s="10" t="str">
        <f>IF($I$7="Watt",IF(T301=MIN($T$7:$T$1012),#REF!,""),IF(T301=MIN($T$7:$T$1012),N301," "))</f>
        <v xml:space="preserve"> </v>
      </c>
      <c r="V301" s="10" t="str">
        <f t="shared" si="36"/>
        <v xml:space="preserve"> </v>
      </c>
      <c r="W301" s="10" t="str">
        <f>IF($I$7="Watt",IF(V301=MIN($V$7:$V$1012),#REF!,""),IF(V301=MIN($V$7:$V$1012),N301," "))</f>
        <v xml:space="preserve"> </v>
      </c>
    </row>
    <row r="302" spans="7:23">
      <c r="G302" s="9"/>
      <c r="H302" s="9"/>
      <c r="I302" s="9"/>
      <c r="J302" s="9"/>
      <c r="K302" s="9"/>
      <c r="L302" s="9"/>
      <c r="M302" s="9"/>
      <c r="N302" s="99" t="e">
        <f t="shared" si="38"/>
        <v>#VALUE!</v>
      </c>
      <c r="O302" s="10" t="e">
        <f t="shared" si="33"/>
        <v>#VALUE!</v>
      </c>
      <c r="P302" s="10" t="e">
        <f t="shared" si="37"/>
        <v>#VALUE!</v>
      </c>
      <c r="Q302" s="10" t="e">
        <f t="shared" si="34"/>
        <v>#VALUE!</v>
      </c>
      <c r="R302" s="10" t="e">
        <f>IF($I$7="Watt",IF(Q302=P302,#REF!,""),IF(Q302=P302,N302," "))</f>
        <v>#VALUE!</v>
      </c>
      <c r="S302" s="10" t="e">
        <f t="shared" si="35"/>
        <v>#VALUE!</v>
      </c>
      <c r="T302" s="10" t="str">
        <f t="shared" si="32"/>
        <v xml:space="preserve"> </v>
      </c>
      <c r="U302" s="10" t="str">
        <f>IF($I$7="Watt",IF(T302=MIN($T$7:$T$1012),#REF!,""),IF(T302=MIN($T$7:$T$1012),N302," "))</f>
        <v xml:space="preserve"> </v>
      </c>
      <c r="V302" s="10" t="str">
        <f t="shared" si="36"/>
        <v xml:space="preserve"> </v>
      </c>
      <c r="W302" s="10" t="str">
        <f>IF($I$7="Watt",IF(V302=MIN($V$7:$V$1012),#REF!,""),IF(V302=MIN($V$7:$V$1012),N302," "))</f>
        <v xml:space="preserve"> </v>
      </c>
    </row>
    <row r="303" spans="7:23">
      <c r="G303" s="9"/>
      <c r="H303" s="9"/>
      <c r="I303" s="9"/>
      <c r="J303" s="9"/>
      <c r="K303" s="9"/>
      <c r="L303" s="9"/>
      <c r="M303" s="9"/>
      <c r="N303" s="99" t="e">
        <f t="shared" si="38"/>
        <v>#VALUE!</v>
      </c>
      <c r="O303" s="10" t="e">
        <f t="shared" si="33"/>
        <v>#VALUE!</v>
      </c>
      <c r="P303" s="10" t="e">
        <f t="shared" si="37"/>
        <v>#VALUE!</v>
      </c>
      <c r="Q303" s="10" t="e">
        <f t="shared" si="34"/>
        <v>#VALUE!</v>
      </c>
      <c r="R303" s="10" t="e">
        <f>IF($I$7="Watt",IF(Q303=P303,#REF!,""),IF(Q303=P303,N303," "))</f>
        <v>#VALUE!</v>
      </c>
      <c r="S303" s="10" t="e">
        <f t="shared" si="35"/>
        <v>#VALUE!</v>
      </c>
      <c r="T303" s="10" t="str">
        <f t="shared" si="32"/>
        <v xml:space="preserve"> </v>
      </c>
      <c r="U303" s="10" t="str">
        <f>IF($I$7="Watt",IF(T303=MIN($T$7:$T$1012),#REF!,""),IF(T303=MIN($T$7:$T$1012),N303," "))</f>
        <v xml:space="preserve"> </v>
      </c>
      <c r="V303" s="10" t="str">
        <f t="shared" si="36"/>
        <v xml:space="preserve"> </v>
      </c>
      <c r="W303" s="10" t="str">
        <f>IF($I$7="Watt",IF(V303=MIN($V$7:$V$1012),#REF!,""),IF(V303=MIN($V$7:$V$1012),N303," "))</f>
        <v xml:space="preserve"> </v>
      </c>
    </row>
    <row r="304" spans="7:23">
      <c r="G304" s="9"/>
      <c r="H304" s="9"/>
      <c r="I304" s="9"/>
      <c r="J304" s="9"/>
      <c r="K304" s="9"/>
      <c r="L304" s="9"/>
      <c r="M304" s="9"/>
      <c r="N304" s="99" t="e">
        <f t="shared" si="38"/>
        <v>#VALUE!</v>
      </c>
      <c r="O304" s="10" t="e">
        <f t="shared" si="33"/>
        <v>#VALUE!</v>
      </c>
      <c r="P304" s="10" t="e">
        <f t="shared" si="37"/>
        <v>#VALUE!</v>
      </c>
      <c r="Q304" s="10" t="e">
        <f t="shared" si="34"/>
        <v>#VALUE!</v>
      </c>
      <c r="R304" s="10" t="e">
        <f>IF($I$7="Watt",IF(Q304=P304,#REF!,""),IF(Q304=P304,N304," "))</f>
        <v>#VALUE!</v>
      </c>
      <c r="S304" s="10" t="e">
        <f t="shared" si="35"/>
        <v>#VALUE!</v>
      </c>
      <c r="T304" s="10" t="str">
        <f t="shared" si="32"/>
        <v xml:space="preserve"> </v>
      </c>
      <c r="U304" s="10" t="str">
        <f>IF($I$7="Watt",IF(T304=MIN($T$7:$T$1012),#REF!,""),IF(T304=MIN($T$7:$T$1012),N304," "))</f>
        <v xml:space="preserve"> </v>
      </c>
      <c r="V304" s="10" t="str">
        <f t="shared" si="36"/>
        <v xml:space="preserve"> </v>
      </c>
      <c r="W304" s="10" t="str">
        <f>IF($I$7="Watt",IF(V304=MIN($V$7:$V$1012),#REF!,""),IF(V304=MIN($V$7:$V$1012),N304," "))</f>
        <v xml:space="preserve"> </v>
      </c>
    </row>
    <row r="305" spans="7:23">
      <c r="G305" s="9"/>
      <c r="H305" s="9"/>
      <c r="I305" s="9"/>
      <c r="J305" s="9"/>
      <c r="K305" s="9"/>
      <c r="L305" s="9"/>
      <c r="M305" s="9"/>
      <c r="N305" s="99" t="e">
        <f t="shared" si="38"/>
        <v>#VALUE!</v>
      </c>
      <c r="O305" s="10" t="e">
        <f t="shared" si="33"/>
        <v>#VALUE!</v>
      </c>
      <c r="P305" s="10" t="e">
        <f t="shared" si="37"/>
        <v>#VALUE!</v>
      </c>
      <c r="Q305" s="10" t="e">
        <f t="shared" si="34"/>
        <v>#VALUE!</v>
      </c>
      <c r="R305" s="10" t="e">
        <f>IF($I$7="Watt",IF(Q305=P305,#REF!,""),IF(Q305=P305,N305," "))</f>
        <v>#VALUE!</v>
      </c>
      <c r="S305" s="10" t="e">
        <f t="shared" si="35"/>
        <v>#VALUE!</v>
      </c>
      <c r="T305" s="10" t="str">
        <f t="shared" ref="T305:T368" si="39">IF(ISNUMBER(O305),IF(O305-2&lt;0,(O305-2)*-1,O305-2)," ")</f>
        <v xml:space="preserve"> </v>
      </c>
      <c r="U305" s="10" t="str">
        <f>IF($I$7="Watt",IF(T305=MIN($T$7:$T$1012),#REF!,""),IF(T305=MIN($T$7:$T$1012),N305," "))</f>
        <v xml:space="preserve"> </v>
      </c>
      <c r="V305" s="10" t="str">
        <f t="shared" si="36"/>
        <v xml:space="preserve"> </v>
      </c>
      <c r="W305" s="10" t="str">
        <f>IF($I$7="Watt",IF(V305=MIN($V$7:$V$1012),#REF!,""),IF(V305=MIN($V$7:$V$1012),N305," "))</f>
        <v xml:space="preserve"> </v>
      </c>
    </row>
    <row r="306" spans="7:23">
      <c r="G306" s="9"/>
      <c r="H306" s="9"/>
      <c r="I306" s="9"/>
      <c r="J306" s="9"/>
      <c r="K306" s="9"/>
      <c r="L306" s="9"/>
      <c r="M306" s="9"/>
      <c r="N306" s="99" t="e">
        <f t="shared" si="38"/>
        <v>#VALUE!</v>
      </c>
      <c r="O306" s="10" t="e">
        <f t="shared" si="33"/>
        <v>#VALUE!</v>
      </c>
      <c r="P306" s="10" t="e">
        <f t="shared" si="37"/>
        <v>#VALUE!</v>
      </c>
      <c r="Q306" s="10" t="e">
        <f t="shared" si="34"/>
        <v>#VALUE!</v>
      </c>
      <c r="R306" s="10" t="e">
        <f>IF($I$7="Watt",IF(Q306=P306,#REF!,""),IF(Q306=P306,N306," "))</f>
        <v>#VALUE!</v>
      </c>
      <c r="S306" s="10" t="e">
        <f t="shared" si="35"/>
        <v>#VALUE!</v>
      </c>
      <c r="T306" s="10" t="str">
        <f t="shared" si="39"/>
        <v xml:space="preserve"> </v>
      </c>
      <c r="U306" s="10" t="str">
        <f>IF($I$7="Watt",IF(T306=MIN($T$7:$T$1012),#REF!,""),IF(T306=MIN($T$7:$T$1012),N306," "))</f>
        <v xml:space="preserve"> </v>
      </c>
      <c r="V306" s="10" t="str">
        <f t="shared" si="36"/>
        <v xml:space="preserve"> </v>
      </c>
      <c r="W306" s="10" t="str">
        <f>IF($I$7="Watt",IF(V306=MIN($V$7:$V$1012),#REF!,""),IF(V306=MIN($V$7:$V$1012),N306," "))</f>
        <v xml:space="preserve"> </v>
      </c>
    </row>
    <row r="307" spans="7:23">
      <c r="G307" s="9"/>
      <c r="H307" s="9"/>
      <c r="I307" s="9"/>
      <c r="J307" s="9"/>
      <c r="K307" s="9"/>
      <c r="L307" s="9"/>
      <c r="M307" s="9"/>
      <c r="N307" s="99" t="e">
        <f t="shared" si="38"/>
        <v>#VALUE!</v>
      </c>
      <c r="O307" s="10" t="e">
        <f t="shared" si="33"/>
        <v>#VALUE!</v>
      </c>
      <c r="P307" s="10" t="e">
        <f t="shared" si="37"/>
        <v>#VALUE!</v>
      </c>
      <c r="Q307" s="10" t="e">
        <f t="shared" si="34"/>
        <v>#VALUE!</v>
      </c>
      <c r="R307" s="10" t="e">
        <f>IF($I$7="Watt",IF(Q307=P307,#REF!,""),IF(Q307=P307,N307," "))</f>
        <v>#VALUE!</v>
      </c>
      <c r="S307" s="10" t="e">
        <f t="shared" si="35"/>
        <v>#VALUE!</v>
      </c>
      <c r="T307" s="10" t="str">
        <f t="shared" si="39"/>
        <v xml:space="preserve"> </v>
      </c>
      <c r="U307" s="10" t="str">
        <f>IF($I$7="Watt",IF(T307=MIN($T$7:$T$1012),#REF!,""),IF(T307=MIN($T$7:$T$1012),N307," "))</f>
        <v xml:space="preserve"> </v>
      </c>
      <c r="V307" s="10" t="str">
        <f t="shared" si="36"/>
        <v xml:space="preserve"> </v>
      </c>
      <c r="W307" s="10" t="str">
        <f>IF($I$7="Watt",IF(V307=MIN($V$7:$V$1012),#REF!,""),IF(V307=MIN($V$7:$V$1012),N307," "))</f>
        <v xml:space="preserve"> </v>
      </c>
    </row>
    <row r="308" spans="7:23">
      <c r="G308" s="9"/>
      <c r="H308" s="9"/>
      <c r="I308" s="9"/>
      <c r="J308" s="9"/>
      <c r="K308" s="9"/>
      <c r="L308" s="9"/>
      <c r="M308" s="9"/>
      <c r="N308" s="99" t="e">
        <f t="shared" si="38"/>
        <v>#VALUE!</v>
      </c>
      <c r="O308" s="10" t="e">
        <f t="shared" si="33"/>
        <v>#VALUE!</v>
      </c>
      <c r="P308" s="10" t="e">
        <f t="shared" si="37"/>
        <v>#VALUE!</v>
      </c>
      <c r="Q308" s="10" t="e">
        <f t="shared" si="34"/>
        <v>#VALUE!</v>
      </c>
      <c r="R308" s="10" t="e">
        <f>IF($I$7="Watt",IF(Q308=P308,#REF!,""),IF(Q308=P308,N308," "))</f>
        <v>#VALUE!</v>
      </c>
      <c r="S308" s="10" t="e">
        <f t="shared" si="35"/>
        <v>#VALUE!</v>
      </c>
      <c r="T308" s="10" t="str">
        <f t="shared" si="39"/>
        <v xml:space="preserve"> </v>
      </c>
      <c r="U308" s="10" t="str">
        <f>IF($I$7="Watt",IF(T308=MIN($T$7:$T$1012),#REF!,""),IF(T308=MIN($T$7:$T$1012),N308," "))</f>
        <v xml:space="preserve"> </v>
      </c>
      <c r="V308" s="10" t="str">
        <f t="shared" si="36"/>
        <v xml:space="preserve"> </v>
      </c>
      <c r="W308" s="10" t="str">
        <f>IF($I$7="Watt",IF(V308=MIN($V$7:$V$1012),#REF!,""),IF(V308=MIN($V$7:$V$1012),N308," "))</f>
        <v xml:space="preserve"> </v>
      </c>
    </row>
    <row r="309" spans="7:23">
      <c r="G309" s="9"/>
      <c r="H309" s="9"/>
      <c r="I309" s="9"/>
      <c r="J309" s="9"/>
      <c r="K309" s="9"/>
      <c r="L309" s="9"/>
      <c r="M309" s="9"/>
      <c r="N309" s="99" t="e">
        <f t="shared" si="38"/>
        <v>#VALUE!</v>
      </c>
      <c r="O309" s="10" t="e">
        <f t="shared" si="33"/>
        <v>#VALUE!</v>
      </c>
      <c r="P309" s="10" t="e">
        <f t="shared" si="37"/>
        <v>#VALUE!</v>
      </c>
      <c r="Q309" s="10" t="e">
        <f t="shared" si="34"/>
        <v>#VALUE!</v>
      </c>
      <c r="R309" s="10" t="e">
        <f>IF($I$7="Watt",IF(Q309=P309,#REF!,""),IF(Q309=P309,N309," "))</f>
        <v>#VALUE!</v>
      </c>
      <c r="S309" s="10" t="e">
        <f t="shared" si="35"/>
        <v>#VALUE!</v>
      </c>
      <c r="T309" s="10" t="str">
        <f t="shared" si="39"/>
        <v xml:space="preserve"> </v>
      </c>
      <c r="U309" s="10" t="str">
        <f>IF($I$7="Watt",IF(T309=MIN($T$7:$T$1012),#REF!,""),IF(T309=MIN($T$7:$T$1012),N309," "))</f>
        <v xml:space="preserve"> </v>
      </c>
      <c r="V309" s="10" t="str">
        <f t="shared" si="36"/>
        <v xml:space="preserve"> </v>
      </c>
      <c r="W309" s="10" t="str">
        <f>IF($I$7="Watt",IF(V309=MIN($V$7:$V$1012),#REF!,""),IF(V309=MIN($V$7:$V$1012),N309," "))</f>
        <v xml:space="preserve"> </v>
      </c>
    </row>
    <row r="310" spans="7:23">
      <c r="G310" s="9"/>
      <c r="H310" s="9"/>
      <c r="I310" s="9"/>
      <c r="J310" s="9"/>
      <c r="K310" s="9"/>
      <c r="L310" s="9"/>
      <c r="M310" s="9"/>
      <c r="N310" s="99" t="e">
        <f t="shared" si="38"/>
        <v>#VALUE!</v>
      </c>
      <c r="O310" s="10" t="e">
        <f t="shared" si="33"/>
        <v>#VALUE!</v>
      </c>
      <c r="P310" s="10" t="e">
        <f t="shared" si="37"/>
        <v>#VALUE!</v>
      </c>
      <c r="Q310" s="10" t="e">
        <f t="shared" si="34"/>
        <v>#VALUE!</v>
      </c>
      <c r="R310" s="10" t="e">
        <f>IF($I$7="Watt",IF(Q310=P310,#REF!,""),IF(Q310=P310,N310," "))</f>
        <v>#VALUE!</v>
      </c>
      <c r="S310" s="10" t="e">
        <f t="shared" si="35"/>
        <v>#VALUE!</v>
      </c>
      <c r="T310" s="10" t="str">
        <f t="shared" si="39"/>
        <v xml:space="preserve"> </v>
      </c>
      <c r="U310" s="10" t="str">
        <f>IF($I$7="Watt",IF(T310=MIN($T$7:$T$1012),#REF!,""),IF(T310=MIN($T$7:$T$1012),N310," "))</f>
        <v xml:space="preserve"> </v>
      </c>
      <c r="V310" s="10" t="str">
        <f t="shared" si="36"/>
        <v xml:space="preserve"> </v>
      </c>
      <c r="W310" s="10" t="str">
        <f>IF($I$7="Watt",IF(V310=MIN($V$7:$V$1012),#REF!,""),IF(V310=MIN($V$7:$V$1012),N310," "))</f>
        <v xml:space="preserve"> </v>
      </c>
    </row>
    <row r="311" spans="7:23">
      <c r="G311" s="9"/>
      <c r="H311" s="9"/>
      <c r="I311" s="9"/>
      <c r="J311" s="9"/>
      <c r="K311" s="9"/>
      <c r="L311" s="9"/>
      <c r="M311" s="9"/>
      <c r="N311" s="99" t="e">
        <f t="shared" si="38"/>
        <v>#VALUE!</v>
      </c>
      <c r="O311" s="10" t="e">
        <f t="shared" si="33"/>
        <v>#VALUE!</v>
      </c>
      <c r="P311" s="10" t="e">
        <f t="shared" si="37"/>
        <v>#VALUE!</v>
      </c>
      <c r="Q311" s="10" t="e">
        <f t="shared" si="34"/>
        <v>#VALUE!</v>
      </c>
      <c r="R311" s="10" t="e">
        <f>IF($I$7="Watt",IF(Q311=P311,#REF!,""),IF(Q311=P311,N311," "))</f>
        <v>#VALUE!</v>
      </c>
      <c r="S311" s="10" t="e">
        <f t="shared" si="35"/>
        <v>#VALUE!</v>
      </c>
      <c r="T311" s="10" t="str">
        <f t="shared" si="39"/>
        <v xml:space="preserve"> </v>
      </c>
      <c r="U311" s="10" t="str">
        <f>IF($I$7="Watt",IF(T311=MIN($T$7:$T$1012),#REF!,""),IF(T311=MIN($T$7:$T$1012),N311," "))</f>
        <v xml:space="preserve"> </v>
      </c>
      <c r="V311" s="10" t="str">
        <f t="shared" si="36"/>
        <v xml:space="preserve"> </v>
      </c>
      <c r="W311" s="10" t="str">
        <f>IF($I$7="Watt",IF(V311=MIN($V$7:$V$1012),#REF!,""),IF(V311=MIN($V$7:$V$1012),N311," "))</f>
        <v xml:space="preserve"> </v>
      </c>
    </row>
    <row r="312" spans="7:23">
      <c r="G312" s="9"/>
      <c r="H312" s="9"/>
      <c r="I312" s="9"/>
      <c r="J312" s="9"/>
      <c r="K312" s="9"/>
      <c r="L312" s="9"/>
      <c r="M312" s="9"/>
      <c r="N312" s="99" t="e">
        <f t="shared" si="38"/>
        <v>#VALUE!</v>
      </c>
      <c r="O312" s="10" t="e">
        <f t="shared" si="33"/>
        <v>#VALUE!</v>
      </c>
      <c r="P312" s="10" t="e">
        <f t="shared" si="37"/>
        <v>#VALUE!</v>
      </c>
      <c r="Q312" s="10" t="e">
        <f t="shared" si="34"/>
        <v>#VALUE!</v>
      </c>
      <c r="R312" s="10" t="e">
        <f>IF($I$7="Watt",IF(Q312=P312,#REF!,""),IF(Q312=P312,N312," "))</f>
        <v>#VALUE!</v>
      </c>
      <c r="S312" s="10" t="e">
        <f t="shared" si="35"/>
        <v>#VALUE!</v>
      </c>
      <c r="T312" s="10" t="str">
        <f t="shared" si="39"/>
        <v xml:space="preserve"> </v>
      </c>
      <c r="U312" s="10" t="str">
        <f>IF($I$7="Watt",IF(T312=MIN($T$7:$T$1012),#REF!,""),IF(T312=MIN($T$7:$T$1012),N312," "))</f>
        <v xml:space="preserve"> </v>
      </c>
      <c r="V312" s="10" t="str">
        <f t="shared" si="36"/>
        <v xml:space="preserve"> </v>
      </c>
      <c r="W312" s="10" t="str">
        <f>IF($I$7="Watt",IF(V312=MIN($V$7:$V$1012),#REF!,""),IF(V312=MIN($V$7:$V$1012),N312," "))</f>
        <v xml:space="preserve"> </v>
      </c>
    </row>
    <row r="313" spans="7:23">
      <c r="G313" s="9"/>
      <c r="H313" s="9"/>
      <c r="I313" s="9"/>
      <c r="J313" s="9"/>
      <c r="K313" s="9"/>
      <c r="L313" s="9"/>
      <c r="M313" s="9"/>
      <c r="N313" s="99" t="e">
        <f t="shared" si="38"/>
        <v>#VALUE!</v>
      </c>
      <c r="O313" s="10" t="e">
        <f t="shared" si="33"/>
        <v>#VALUE!</v>
      </c>
      <c r="P313" s="10" t="e">
        <f t="shared" si="37"/>
        <v>#VALUE!</v>
      </c>
      <c r="Q313" s="10" t="e">
        <f t="shared" si="34"/>
        <v>#VALUE!</v>
      </c>
      <c r="R313" s="10" t="e">
        <f>IF($I$7="Watt",IF(Q313=P313,#REF!,""),IF(Q313=P313,N313," "))</f>
        <v>#VALUE!</v>
      </c>
      <c r="S313" s="10" t="e">
        <f t="shared" si="35"/>
        <v>#VALUE!</v>
      </c>
      <c r="T313" s="10" t="str">
        <f t="shared" si="39"/>
        <v xml:space="preserve"> </v>
      </c>
      <c r="U313" s="10" t="str">
        <f>IF($I$7="Watt",IF(T313=MIN($T$7:$T$1012),#REF!,""),IF(T313=MIN($T$7:$T$1012),N313," "))</f>
        <v xml:space="preserve"> </v>
      </c>
      <c r="V313" s="10" t="str">
        <f t="shared" si="36"/>
        <v xml:space="preserve"> </v>
      </c>
      <c r="W313" s="10" t="str">
        <f>IF($I$7="Watt",IF(V313=MIN($V$7:$V$1012),#REF!,""),IF(V313=MIN($V$7:$V$1012),N313," "))</f>
        <v xml:space="preserve"> </v>
      </c>
    </row>
    <row r="314" spans="7:23">
      <c r="G314" s="9"/>
      <c r="H314" s="9"/>
      <c r="I314" s="9"/>
      <c r="J314" s="9"/>
      <c r="K314" s="9"/>
      <c r="L314" s="9"/>
      <c r="M314" s="9"/>
      <c r="N314" s="99" t="e">
        <f t="shared" si="38"/>
        <v>#VALUE!</v>
      </c>
      <c r="O314" s="10" t="e">
        <f t="shared" si="33"/>
        <v>#VALUE!</v>
      </c>
      <c r="P314" s="10" t="e">
        <f t="shared" si="37"/>
        <v>#VALUE!</v>
      </c>
      <c r="Q314" s="10" t="e">
        <f t="shared" si="34"/>
        <v>#VALUE!</v>
      </c>
      <c r="R314" s="10" t="e">
        <f>IF($I$7="Watt",IF(Q314=P314,#REF!,""),IF(Q314=P314,N314," "))</f>
        <v>#VALUE!</v>
      </c>
      <c r="S314" s="10" t="e">
        <f t="shared" si="35"/>
        <v>#VALUE!</v>
      </c>
      <c r="T314" s="10" t="str">
        <f t="shared" si="39"/>
        <v xml:space="preserve"> </v>
      </c>
      <c r="U314" s="10" t="str">
        <f>IF($I$7="Watt",IF(T314=MIN($T$7:$T$1012),#REF!,""),IF(T314=MIN($T$7:$T$1012),N314," "))</f>
        <v xml:space="preserve"> </v>
      </c>
      <c r="V314" s="10" t="str">
        <f t="shared" si="36"/>
        <v xml:space="preserve"> </v>
      </c>
      <c r="W314" s="10" t="str">
        <f>IF($I$7="Watt",IF(V314=MIN($V$7:$V$1012),#REF!,""),IF(V314=MIN($V$7:$V$1012),N314," "))</f>
        <v xml:space="preserve"> </v>
      </c>
    </row>
    <row r="315" spans="7:23">
      <c r="G315" s="9"/>
      <c r="H315" s="9"/>
      <c r="I315" s="9"/>
      <c r="J315" s="9"/>
      <c r="K315" s="9"/>
      <c r="L315" s="9"/>
      <c r="M315" s="9"/>
      <c r="N315" s="99" t="e">
        <f t="shared" si="38"/>
        <v>#VALUE!</v>
      </c>
      <c r="O315" s="10" t="e">
        <f t="shared" si="33"/>
        <v>#VALUE!</v>
      </c>
      <c r="P315" s="10" t="e">
        <f t="shared" si="37"/>
        <v>#VALUE!</v>
      </c>
      <c r="Q315" s="10" t="e">
        <f t="shared" si="34"/>
        <v>#VALUE!</v>
      </c>
      <c r="R315" s="10" t="e">
        <f>IF($I$7="Watt",IF(Q315=P315,#REF!,""),IF(Q315=P315,N315," "))</f>
        <v>#VALUE!</v>
      </c>
      <c r="S315" s="10" t="e">
        <f t="shared" si="35"/>
        <v>#VALUE!</v>
      </c>
      <c r="T315" s="10" t="str">
        <f t="shared" si="39"/>
        <v xml:space="preserve"> </v>
      </c>
      <c r="U315" s="10" t="str">
        <f>IF($I$7="Watt",IF(T315=MIN($T$7:$T$1012),#REF!,""),IF(T315=MIN($T$7:$T$1012),N315," "))</f>
        <v xml:space="preserve"> </v>
      </c>
      <c r="V315" s="10" t="str">
        <f t="shared" si="36"/>
        <v xml:space="preserve"> </v>
      </c>
      <c r="W315" s="10" t="str">
        <f>IF($I$7="Watt",IF(V315=MIN($V$7:$V$1012),#REF!,""),IF(V315=MIN($V$7:$V$1012),N315," "))</f>
        <v xml:space="preserve"> </v>
      </c>
    </row>
    <row r="316" spans="7:23">
      <c r="G316" s="9"/>
      <c r="H316" s="9"/>
      <c r="I316" s="9"/>
      <c r="J316" s="9"/>
      <c r="K316" s="9"/>
      <c r="L316" s="9"/>
      <c r="M316" s="9"/>
      <c r="N316" s="99" t="e">
        <f t="shared" si="38"/>
        <v>#VALUE!</v>
      </c>
      <c r="O316" s="10" t="e">
        <f t="shared" si="33"/>
        <v>#VALUE!</v>
      </c>
      <c r="P316" s="10" t="e">
        <f t="shared" si="37"/>
        <v>#VALUE!</v>
      </c>
      <c r="Q316" s="10" t="e">
        <f t="shared" si="34"/>
        <v>#VALUE!</v>
      </c>
      <c r="R316" s="10" t="e">
        <f>IF($I$7="Watt",IF(Q316=P316,#REF!,""),IF(Q316=P316,N316," "))</f>
        <v>#VALUE!</v>
      </c>
      <c r="S316" s="10" t="e">
        <f t="shared" si="35"/>
        <v>#VALUE!</v>
      </c>
      <c r="T316" s="10" t="str">
        <f t="shared" si="39"/>
        <v xml:space="preserve"> </v>
      </c>
      <c r="U316" s="10" t="str">
        <f>IF($I$7="Watt",IF(T316=MIN($T$7:$T$1012),#REF!,""),IF(T316=MIN($T$7:$T$1012),N316," "))</f>
        <v xml:space="preserve"> </v>
      </c>
      <c r="V316" s="10" t="str">
        <f t="shared" si="36"/>
        <v xml:space="preserve"> </v>
      </c>
      <c r="W316" s="10" t="str">
        <f>IF($I$7="Watt",IF(V316=MIN($V$7:$V$1012),#REF!,""),IF(V316=MIN($V$7:$V$1012),N316," "))</f>
        <v xml:space="preserve"> </v>
      </c>
    </row>
    <row r="317" spans="7:23">
      <c r="G317" s="9"/>
      <c r="H317" s="9"/>
      <c r="I317" s="9"/>
      <c r="J317" s="9"/>
      <c r="K317" s="9"/>
      <c r="L317" s="9"/>
      <c r="M317" s="9"/>
      <c r="N317" s="99" t="e">
        <f t="shared" si="38"/>
        <v>#VALUE!</v>
      </c>
      <c r="O317" s="10" t="e">
        <f t="shared" si="33"/>
        <v>#VALUE!</v>
      </c>
      <c r="P317" s="10" t="e">
        <f t="shared" si="37"/>
        <v>#VALUE!</v>
      </c>
      <c r="Q317" s="10" t="e">
        <f t="shared" si="34"/>
        <v>#VALUE!</v>
      </c>
      <c r="R317" s="10" t="e">
        <f>IF($I$7="Watt",IF(Q317=P317,#REF!,""),IF(Q317=P317,N317," "))</f>
        <v>#VALUE!</v>
      </c>
      <c r="S317" s="10" t="e">
        <f t="shared" si="35"/>
        <v>#VALUE!</v>
      </c>
      <c r="T317" s="10" t="str">
        <f t="shared" si="39"/>
        <v xml:space="preserve"> </v>
      </c>
      <c r="U317" s="10" t="str">
        <f>IF($I$7="Watt",IF(T317=MIN($T$7:$T$1012),#REF!,""),IF(T317=MIN($T$7:$T$1012),N317," "))</f>
        <v xml:space="preserve"> </v>
      </c>
      <c r="V317" s="10" t="str">
        <f t="shared" si="36"/>
        <v xml:space="preserve"> </v>
      </c>
      <c r="W317" s="10" t="str">
        <f>IF($I$7="Watt",IF(V317=MIN($V$7:$V$1012),#REF!,""),IF(V317=MIN($V$7:$V$1012),N317," "))</f>
        <v xml:space="preserve"> </v>
      </c>
    </row>
    <row r="318" spans="7:23">
      <c r="G318" s="9"/>
      <c r="H318" s="9"/>
      <c r="I318" s="9"/>
      <c r="J318" s="9"/>
      <c r="K318" s="9"/>
      <c r="L318" s="9"/>
      <c r="M318" s="9"/>
      <c r="N318" s="99" t="e">
        <f t="shared" si="38"/>
        <v>#VALUE!</v>
      </c>
      <c r="O318" s="10" t="e">
        <f t="shared" si="33"/>
        <v>#VALUE!</v>
      </c>
      <c r="P318" s="10" t="e">
        <f t="shared" si="37"/>
        <v>#VALUE!</v>
      </c>
      <c r="Q318" s="10" t="e">
        <f t="shared" si="34"/>
        <v>#VALUE!</v>
      </c>
      <c r="R318" s="10" t="e">
        <f>IF($I$7="Watt",IF(Q318=P318,#REF!,""),IF(Q318=P318,N318," "))</f>
        <v>#VALUE!</v>
      </c>
      <c r="S318" s="10" t="e">
        <f t="shared" si="35"/>
        <v>#VALUE!</v>
      </c>
      <c r="T318" s="10" t="str">
        <f t="shared" si="39"/>
        <v xml:space="preserve"> </v>
      </c>
      <c r="U318" s="10" t="str">
        <f>IF($I$7="Watt",IF(T318=MIN($T$7:$T$1012),#REF!,""),IF(T318=MIN($T$7:$T$1012),N318," "))</f>
        <v xml:space="preserve"> </v>
      </c>
      <c r="V318" s="10" t="str">
        <f t="shared" si="36"/>
        <v xml:space="preserve"> </v>
      </c>
      <c r="W318" s="10" t="str">
        <f>IF($I$7="Watt",IF(V318=MIN($V$7:$V$1012),#REF!,""),IF(V318=MIN($V$7:$V$1012),N318," "))</f>
        <v xml:space="preserve"> </v>
      </c>
    </row>
    <row r="319" spans="7:23">
      <c r="G319" s="9"/>
      <c r="H319" s="9"/>
      <c r="I319" s="9"/>
      <c r="J319" s="9"/>
      <c r="K319" s="9"/>
      <c r="L319" s="9"/>
      <c r="M319" s="9"/>
      <c r="N319" s="99" t="e">
        <f t="shared" si="38"/>
        <v>#VALUE!</v>
      </c>
      <c r="O319" s="10" t="e">
        <f t="shared" si="33"/>
        <v>#VALUE!</v>
      </c>
      <c r="P319" s="10" t="e">
        <f t="shared" si="37"/>
        <v>#VALUE!</v>
      </c>
      <c r="Q319" s="10" t="e">
        <f t="shared" si="34"/>
        <v>#VALUE!</v>
      </c>
      <c r="R319" s="10" t="e">
        <f>IF($I$7="Watt",IF(Q319=P319,#REF!,""),IF(Q319=P319,N319," "))</f>
        <v>#VALUE!</v>
      </c>
      <c r="S319" s="10" t="e">
        <f t="shared" si="35"/>
        <v>#VALUE!</v>
      </c>
      <c r="T319" s="10" t="str">
        <f t="shared" si="39"/>
        <v xml:space="preserve"> </v>
      </c>
      <c r="U319" s="10" t="str">
        <f>IF($I$7="Watt",IF(T319=MIN($T$7:$T$1012),#REF!,""),IF(T319=MIN($T$7:$T$1012),N319," "))</f>
        <v xml:space="preserve"> </v>
      </c>
      <c r="V319" s="10" t="str">
        <f t="shared" si="36"/>
        <v xml:space="preserve"> </v>
      </c>
      <c r="W319" s="10" t="str">
        <f>IF($I$7="Watt",IF(V319=MIN($V$7:$V$1012),#REF!,""),IF(V319=MIN($V$7:$V$1012),N319," "))</f>
        <v xml:space="preserve"> </v>
      </c>
    </row>
    <row r="320" spans="7:23">
      <c r="G320" s="9"/>
      <c r="H320" s="9"/>
      <c r="I320" s="9"/>
      <c r="J320" s="9"/>
      <c r="K320" s="9"/>
      <c r="L320" s="9"/>
      <c r="M320" s="9"/>
      <c r="N320" s="99" t="e">
        <f t="shared" si="38"/>
        <v>#VALUE!</v>
      </c>
      <c r="O320" s="10" t="e">
        <f t="shared" si="33"/>
        <v>#VALUE!</v>
      </c>
      <c r="P320" s="10" t="e">
        <f t="shared" si="37"/>
        <v>#VALUE!</v>
      </c>
      <c r="Q320" s="10" t="e">
        <f t="shared" si="34"/>
        <v>#VALUE!</v>
      </c>
      <c r="R320" s="10" t="e">
        <f>IF($I$7="Watt",IF(Q320=P320,#REF!,""),IF(Q320=P320,N320," "))</f>
        <v>#VALUE!</v>
      </c>
      <c r="S320" s="10" t="e">
        <f t="shared" si="35"/>
        <v>#VALUE!</v>
      </c>
      <c r="T320" s="10" t="str">
        <f t="shared" si="39"/>
        <v xml:space="preserve"> </v>
      </c>
      <c r="U320" s="10" t="str">
        <f>IF($I$7="Watt",IF(T320=MIN($T$7:$T$1012),#REF!,""),IF(T320=MIN($T$7:$T$1012),N320," "))</f>
        <v xml:space="preserve"> </v>
      </c>
      <c r="V320" s="10" t="str">
        <f t="shared" si="36"/>
        <v xml:space="preserve"> </v>
      </c>
      <c r="W320" s="10" t="str">
        <f>IF($I$7="Watt",IF(V320=MIN($V$7:$V$1012),#REF!,""),IF(V320=MIN($V$7:$V$1012),N320," "))</f>
        <v xml:space="preserve"> </v>
      </c>
    </row>
    <row r="321" spans="7:23">
      <c r="G321" s="9"/>
      <c r="H321" s="9"/>
      <c r="I321" s="9"/>
      <c r="J321" s="9"/>
      <c r="K321" s="9"/>
      <c r="L321" s="9"/>
      <c r="M321" s="9"/>
      <c r="N321" s="99" t="e">
        <f t="shared" si="38"/>
        <v>#VALUE!</v>
      </c>
      <c r="O321" s="10" t="e">
        <f t="shared" si="33"/>
        <v>#VALUE!</v>
      </c>
      <c r="P321" s="10" t="e">
        <f t="shared" si="37"/>
        <v>#VALUE!</v>
      </c>
      <c r="Q321" s="10" t="e">
        <f t="shared" si="34"/>
        <v>#VALUE!</v>
      </c>
      <c r="R321" s="10" t="e">
        <f>IF($I$7="Watt",IF(Q321=P321,#REF!,""),IF(Q321=P321,N321," "))</f>
        <v>#VALUE!</v>
      </c>
      <c r="S321" s="10" t="e">
        <f t="shared" si="35"/>
        <v>#VALUE!</v>
      </c>
      <c r="T321" s="10" t="str">
        <f t="shared" si="39"/>
        <v xml:space="preserve"> </v>
      </c>
      <c r="U321" s="10" t="str">
        <f>IF($I$7="Watt",IF(T321=MIN($T$7:$T$1012),#REF!,""),IF(T321=MIN($T$7:$T$1012),N321," "))</f>
        <v xml:space="preserve"> </v>
      </c>
      <c r="V321" s="10" t="str">
        <f t="shared" si="36"/>
        <v xml:space="preserve"> </v>
      </c>
      <c r="W321" s="10" t="str">
        <f>IF($I$7="Watt",IF(V321=MIN($V$7:$V$1012),#REF!,""),IF(V321=MIN($V$7:$V$1012),N321," "))</f>
        <v xml:space="preserve"> </v>
      </c>
    </row>
    <row r="322" spans="7:23">
      <c r="G322" s="9"/>
      <c r="H322" s="9"/>
      <c r="I322" s="9"/>
      <c r="J322" s="9"/>
      <c r="K322" s="9"/>
      <c r="L322" s="9"/>
      <c r="M322" s="9"/>
      <c r="N322" s="99" t="e">
        <f t="shared" si="38"/>
        <v>#VALUE!</v>
      </c>
      <c r="O322" s="10" t="e">
        <f t="shared" si="33"/>
        <v>#VALUE!</v>
      </c>
      <c r="P322" s="10" t="e">
        <f t="shared" si="37"/>
        <v>#VALUE!</v>
      </c>
      <c r="Q322" s="10" t="e">
        <f t="shared" si="34"/>
        <v>#VALUE!</v>
      </c>
      <c r="R322" s="10" t="e">
        <f>IF($I$7="Watt",IF(Q322=P322,#REF!,""),IF(Q322=P322,N322," "))</f>
        <v>#VALUE!</v>
      </c>
      <c r="S322" s="10" t="e">
        <f t="shared" si="35"/>
        <v>#VALUE!</v>
      </c>
      <c r="T322" s="10" t="str">
        <f t="shared" si="39"/>
        <v xml:space="preserve"> </v>
      </c>
      <c r="U322" s="10" t="str">
        <f>IF($I$7="Watt",IF(T322=MIN($T$7:$T$1012),#REF!,""),IF(T322=MIN($T$7:$T$1012),N322," "))</f>
        <v xml:space="preserve"> </v>
      </c>
      <c r="V322" s="10" t="str">
        <f t="shared" si="36"/>
        <v xml:space="preserve"> </v>
      </c>
      <c r="W322" s="10" t="str">
        <f>IF($I$7="Watt",IF(V322=MIN($V$7:$V$1012),#REF!,""),IF(V322=MIN($V$7:$V$1012),N322," "))</f>
        <v xml:space="preserve"> </v>
      </c>
    </row>
    <row r="323" spans="7:23">
      <c r="G323" s="9"/>
      <c r="H323" s="9"/>
      <c r="I323" s="9"/>
      <c r="J323" s="9"/>
      <c r="K323" s="9"/>
      <c r="L323" s="9"/>
      <c r="M323" s="9"/>
      <c r="N323" s="99" t="e">
        <f t="shared" si="38"/>
        <v>#VALUE!</v>
      </c>
      <c r="O323" s="10" t="e">
        <f t="shared" si="33"/>
        <v>#VALUE!</v>
      </c>
      <c r="P323" s="10" t="e">
        <f t="shared" si="37"/>
        <v>#VALUE!</v>
      </c>
      <c r="Q323" s="10" t="e">
        <f t="shared" si="34"/>
        <v>#VALUE!</v>
      </c>
      <c r="R323" s="10" t="e">
        <f>IF($I$7="Watt",IF(Q323=P323,#REF!,""),IF(Q323=P323,N323," "))</f>
        <v>#VALUE!</v>
      </c>
      <c r="S323" s="10" t="e">
        <f t="shared" si="35"/>
        <v>#VALUE!</v>
      </c>
      <c r="T323" s="10" t="str">
        <f t="shared" si="39"/>
        <v xml:space="preserve"> </v>
      </c>
      <c r="U323" s="10" t="str">
        <f>IF($I$7="Watt",IF(T323=MIN($T$7:$T$1012),#REF!,""),IF(T323=MIN($T$7:$T$1012),N323," "))</f>
        <v xml:space="preserve"> </v>
      </c>
      <c r="V323" s="10" t="str">
        <f t="shared" si="36"/>
        <v xml:space="preserve"> </v>
      </c>
      <c r="W323" s="10" t="str">
        <f>IF($I$7="Watt",IF(V323=MIN($V$7:$V$1012),#REF!,""),IF(V323=MIN($V$7:$V$1012),N323," "))</f>
        <v xml:space="preserve"> </v>
      </c>
    </row>
    <row r="324" spans="7:23">
      <c r="G324" s="9"/>
      <c r="H324" s="9"/>
      <c r="I324" s="9"/>
      <c r="J324" s="9"/>
      <c r="K324" s="9"/>
      <c r="L324" s="9"/>
      <c r="M324" s="9"/>
      <c r="N324" s="99" t="e">
        <f t="shared" si="38"/>
        <v>#VALUE!</v>
      </c>
      <c r="O324" s="10" t="e">
        <f t="shared" si="33"/>
        <v>#VALUE!</v>
      </c>
      <c r="P324" s="10" t="e">
        <f t="shared" si="37"/>
        <v>#VALUE!</v>
      </c>
      <c r="Q324" s="10" t="e">
        <f t="shared" si="34"/>
        <v>#VALUE!</v>
      </c>
      <c r="R324" s="10" t="e">
        <f>IF($I$7="Watt",IF(Q324=P324,#REF!,""),IF(Q324=P324,N324," "))</f>
        <v>#VALUE!</v>
      </c>
      <c r="S324" s="10" t="e">
        <f t="shared" si="35"/>
        <v>#VALUE!</v>
      </c>
      <c r="T324" s="10" t="str">
        <f t="shared" si="39"/>
        <v xml:space="preserve"> </v>
      </c>
      <c r="U324" s="10" t="str">
        <f>IF($I$7="Watt",IF(T324=MIN($T$7:$T$1012),#REF!,""),IF(T324=MIN($T$7:$T$1012),N324," "))</f>
        <v xml:space="preserve"> </v>
      </c>
      <c r="V324" s="10" t="str">
        <f t="shared" si="36"/>
        <v xml:space="preserve"> </v>
      </c>
      <c r="W324" s="10" t="str">
        <f>IF($I$7="Watt",IF(V324=MIN($V$7:$V$1012),#REF!,""),IF(V324=MIN($V$7:$V$1012),N324," "))</f>
        <v xml:space="preserve"> </v>
      </c>
    </row>
    <row r="325" spans="7:23">
      <c r="G325" s="9"/>
      <c r="H325" s="9"/>
      <c r="I325" s="9"/>
      <c r="J325" s="9"/>
      <c r="K325" s="9"/>
      <c r="L325" s="9"/>
      <c r="M325" s="9"/>
      <c r="N325" s="99" t="e">
        <f t="shared" si="38"/>
        <v>#VALUE!</v>
      </c>
      <c r="O325" s="10" t="e">
        <f t="shared" si="33"/>
        <v>#VALUE!</v>
      </c>
      <c r="P325" s="10" t="e">
        <f t="shared" si="37"/>
        <v>#VALUE!</v>
      </c>
      <c r="Q325" s="10" t="e">
        <f t="shared" si="34"/>
        <v>#VALUE!</v>
      </c>
      <c r="R325" s="10" t="e">
        <f>IF($I$7="Watt",IF(Q325=P325,#REF!,""),IF(Q325=P325,N325," "))</f>
        <v>#VALUE!</v>
      </c>
      <c r="S325" s="10" t="e">
        <f t="shared" si="35"/>
        <v>#VALUE!</v>
      </c>
      <c r="T325" s="10" t="str">
        <f t="shared" si="39"/>
        <v xml:space="preserve"> </v>
      </c>
      <c r="U325" s="10" t="str">
        <f>IF($I$7="Watt",IF(T325=MIN($T$7:$T$1012),#REF!,""),IF(T325=MIN($T$7:$T$1012),N325," "))</f>
        <v xml:space="preserve"> </v>
      </c>
      <c r="V325" s="10" t="str">
        <f t="shared" si="36"/>
        <v xml:space="preserve"> </v>
      </c>
      <c r="W325" s="10" t="str">
        <f>IF($I$7="Watt",IF(V325=MIN($V$7:$V$1012),#REF!,""),IF(V325=MIN($V$7:$V$1012),N325," "))</f>
        <v xml:space="preserve"> </v>
      </c>
    </row>
    <row r="326" spans="7:23">
      <c r="G326" s="9"/>
      <c r="H326" s="9"/>
      <c r="I326" s="9"/>
      <c r="J326" s="9"/>
      <c r="K326" s="9"/>
      <c r="L326" s="9"/>
      <c r="M326" s="9"/>
      <c r="N326" s="99" t="e">
        <f t="shared" si="38"/>
        <v>#VALUE!</v>
      </c>
      <c r="O326" s="10" t="e">
        <f t="shared" si="33"/>
        <v>#VALUE!</v>
      </c>
      <c r="P326" s="10" t="e">
        <f t="shared" si="37"/>
        <v>#VALUE!</v>
      </c>
      <c r="Q326" s="10" t="e">
        <f t="shared" si="34"/>
        <v>#VALUE!</v>
      </c>
      <c r="R326" s="10" t="e">
        <f>IF($I$7="Watt",IF(Q326=P326,#REF!,""),IF(Q326=P326,N326," "))</f>
        <v>#VALUE!</v>
      </c>
      <c r="S326" s="10" t="e">
        <f t="shared" si="35"/>
        <v>#VALUE!</v>
      </c>
      <c r="T326" s="10" t="str">
        <f t="shared" si="39"/>
        <v xml:space="preserve"> </v>
      </c>
      <c r="U326" s="10" t="str">
        <f>IF($I$7="Watt",IF(T326=MIN($T$7:$T$1012),#REF!,""),IF(T326=MIN($T$7:$T$1012),N326," "))</f>
        <v xml:space="preserve"> </v>
      </c>
      <c r="V326" s="10" t="str">
        <f t="shared" si="36"/>
        <v xml:space="preserve"> </v>
      </c>
      <c r="W326" s="10" t="str">
        <f>IF($I$7="Watt",IF(V326=MIN($V$7:$V$1012),#REF!,""),IF(V326=MIN($V$7:$V$1012),N326," "))</f>
        <v xml:space="preserve"> </v>
      </c>
    </row>
    <row r="327" spans="7:23">
      <c r="G327" s="9"/>
      <c r="H327" s="9"/>
      <c r="I327" s="9"/>
      <c r="J327" s="9"/>
      <c r="K327" s="9"/>
      <c r="L327" s="9"/>
      <c r="M327" s="9"/>
      <c r="N327" s="99" t="e">
        <f t="shared" si="38"/>
        <v>#VALUE!</v>
      </c>
      <c r="O327" s="10" t="e">
        <f t="shared" ref="O327:O390" si="40">IF(N327=" "," ",a*N327^3+b*N327^2+_c*N327+d)</f>
        <v>#VALUE!</v>
      </c>
      <c r="P327" s="10" t="e">
        <f t="shared" si="37"/>
        <v>#VALUE!</v>
      </c>
      <c r="Q327" s="10" t="e">
        <f t="shared" ref="Q327:Q390" si="41">IF(P327=MIN(P$6:P$778),P327," ")</f>
        <v>#VALUE!</v>
      </c>
      <c r="R327" s="10" t="e">
        <f>IF($I$7="Watt",IF(Q327=P327,#REF!,""),IF(Q327=P327,N327," "))</f>
        <v>#VALUE!</v>
      </c>
      <c r="S327" s="10" t="e">
        <f t="shared" ref="S327:S390" si="42">IF(Q327=P327,O327," ")</f>
        <v>#VALUE!</v>
      </c>
      <c r="T327" s="10" t="str">
        <f t="shared" si="39"/>
        <v xml:space="preserve"> </v>
      </c>
      <c r="U327" s="10" t="str">
        <f>IF($I$7="Watt",IF(T327=MIN($T$7:$T$1012),#REF!,""),IF(T327=MIN($T$7:$T$1012),N327," "))</f>
        <v xml:space="preserve"> </v>
      </c>
      <c r="V327" s="10" t="str">
        <f t="shared" ref="V327:V390" si="43">IF(ISNUMBER(O327),IF(O327-4&lt;0,(O327-4)*-1,O327-4)," ")</f>
        <v xml:space="preserve"> </v>
      </c>
      <c r="W327" s="10" t="str">
        <f>IF($I$7="Watt",IF(V327=MIN($V$7:$V$1012),#REF!,""),IF(V327=MIN($V$7:$V$1012),N327," "))</f>
        <v xml:space="preserve"> </v>
      </c>
    </row>
    <row r="328" spans="7:23">
      <c r="G328" s="9"/>
      <c r="H328" s="9"/>
      <c r="I328" s="9"/>
      <c r="J328" s="9"/>
      <c r="K328" s="9"/>
      <c r="L328" s="9"/>
      <c r="M328" s="9"/>
      <c r="N328" s="99" t="e">
        <f t="shared" si="38"/>
        <v>#VALUE!</v>
      </c>
      <c r="O328" s="10" t="e">
        <f t="shared" si="40"/>
        <v>#VALUE!</v>
      </c>
      <c r="P328" s="10" t="e">
        <f t="shared" ref="P328:P391" si="44">IF(N328=" "," ",O328-$H$10*N328)</f>
        <v>#VALUE!</v>
      </c>
      <c r="Q328" s="10" t="e">
        <f t="shared" si="41"/>
        <v>#VALUE!</v>
      </c>
      <c r="R328" s="10" t="e">
        <f>IF($I$7="Watt",IF(Q328=P328,#REF!,""),IF(Q328=P328,N328," "))</f>
        <v>#VALUE!</v>
      </c>
      <c r="S328" s="10" t="e">
        <f t="shared" si="42"/>
        <v>#VALUE!</v>
      </c>
      <c r="T328" s="10" t="str">
        <f t="shared" si="39"/>
        <v xml:space="preserve"> </v>
      </c>
      <c r="U328" s="10" t="str">
        <f>IF($I$7="Watt",IF(T328=MIN($T$7:$T$1012),#REF!,""),IF(T328=MIN($T$7:$T$1012),N328," "))</f>
        <v xml:space="preserve"> </v>
      </c>
      <c r="V328" s="10" t="str">
        <f t="shared" si="43"/>
        <v xml:space="preserve"> </v>
      </c>
      <c r="W328" s="10" t="str">
        <f>IF($I$7="Watt",IF(V328=MIN($V$7:$V$1012),#REF!,""),IF(V328=MIN($V$7:$V$1012),N328," "))</f>
        <v xml:space="preserve"> </v>
      </c>
    </row>
    <row r="329" spans="7:23">
      <c r="G329" s="9"/>
      <c r="H329" s="9"/>
      <c r="I329" s="9"/>
      <c r="J329" s="9"/>
      <c r="K329" s="9"/>
      <c r="L329" s="9"/>
      <c r="M329" s="9"/>
      <c r="N329" s="99" t="e">
        <f t="shared" si="38"/>
        <v>#VALUE!</v>
      </c>
      <c r="O329" s="10" t="e">
        <f t="shared" si="40"/>
        <v>#VALUE!</v>
      </c>
      <c r="P329" s="10" t="e">
        <f t="shared" si="44"/>
        <v>#VALUE!</v>
      </c>
      <c r="Q329" s="10" t="e">
        <f t="shared" si="41"/>
        <v>#VALUE!</v>
      </c>
      <c r="R329" s="10" t="e">
        <f>IF($I$7="Watt",IF(Q329=P329,#REF!,""),IF(Q329=P329,N329," "))</f>
        <v>#VALUE!</v>
      </c>
      <c r="S329" s="10" t="e">
        <f t="shared" si="42"/>
        <v>#VALUE!</v>
      </c>
      <c r="T329" s="10" t="str">
        <f t="shared" si="39"/>
        <v xml:space="preserve"> </v>
      </c>
      <c r="U329" s="10" t="str">
        <f>IF($I$7="Watt",IF(T329=MIN($T$7:$T$1012),#REF!,""),IF(T329=MIN($T$7:$T$1012),N329," "))</f>
        <v xml:space="preserve"> </v>
      </c>
      <c r="V329" s="10" t="str">
        <f t="shared" si="43"/>
        <v xml:space="preserve"> </v>
      </c>
      <c r="W329" s="10" t="str">
        <f>IF($I$7="Watt",IF(V329=MIN($V$7:$V$1012),#REF!,""),IF(V329=MIN($V$7:$V$1012),N329," "))</f>
        <v xml:space="preserve"> </v>
      </c>
    </row>
    <row r="330" spans="7:23">
      <c r="G330" s="9"/>
      <c r="H330" s="9"/>
      <c r="I330" s="9"/>
      <c r="J330" s="9"/>
      <c r="K330" s="9"/>
      <c r="L330" s="9"/>
      <c r="M330" s="9"/>
      <c r="N330" s="99" t="e">
        <f t="shared" si="38"/>
        <v>#VALUE!</v>
      </c>
      <c r="O330" s="10" t="e">
        <f t="shared" si="40"/>
        <v>#VALUE!</v>
      </c>
      <c r="P330" s="10" t="e">
        <f t="shared" si="44"/>
        <v>#VALUE!</v>
      </c>
      <c r="Q330" s="10" t="e">
        <f t="shared" si="41"/>
        <v>#VALUE!</v>
      </c>
      <c r="R330" s="10" t="e">
        <f>IF($I$7="Watt",IF(Q330=P330,#REF!,""),IF(Q330=P330,N330," "))</f>
        <v>#VALUE!</v>
      </c>
      <c r="S330" s="10" t="e">
        <f t="shared" si="42"/>
        <v>#VALUE!</v>
      </c>
      <c r="T330" s="10" t="str">
        <f t="shared" si="39"/>
        <v xml:space="preserve"> </v>
      </c>
      <c r="U330" s="10" t="str">
        <f>IF($I$7="Watt",IF(T330=MIN($T$7:$T$1012),#REF!,""),IF(T330=MIN($T$7:$T$1012),N330," "))</f>
        <v xml:space="preserve"> </v>
      </c>
      <c r="V330" s="10" t="str">
        <f t="shared" si="43"/>
        <v xml:space="preserve"> </v>
      </c>
      <c r="W330" s="10" t="str">
        <f>IF($I$7="Watt",IF(V330=MIN($V$7:$V$1012),#REF!,""),IF(V330=MIN($V$7:$V$1012),N330," "))</f>
        <v xml:space="preserve"> </v>
      </c>
    </row>
    <row r="331" spans="7:23">
      <c r="G331" s="9"/>
      <c r="H331" s="9"/>
      <c r="I331" s="9"/>
      <c r="J331" s="9"/>
      <c r="K331" s="9"/>
      <c r="L331" s="9"/>
      <c r="M331" s="9"/>
      <c r="N331" s="99" t="e">
        <f t="shared" ref="N331:N394" si="45">IF(N330=" "," ",IF(N330&lt;$N$8,N330+0.1," "))</f>
        <v>#VALUE!</v>
      </c>
      <c r="O331" s="10" t="e">
        <f t="shared" si="40"/>
        <v>#VALUE!</v>
      </c>
      <c r="P331" s="10" t="e">
        <f t="shared" si="44"/>
        <v>#VALUE!</v>
      </c>
      <c r="Q331" s="10" t="e">
        <f t="shared" si="41"/>
        <v>#VALUE!</v>
      </c>
      <c r="R331" s="10" t="e">
        <f>IF($I$7="Watt",IF(Q331=P331,#REF!,""),IF(Q331=P331,N331," "))</f>
        <v>#VALUE!</v>
      </c>
      <c r="S331" s="10" t="e">
        <f t="shared" si="42"/>
        <v>#VALUE!</v>
      </c>
      <c r="T331" s="10" t="str">
        <f t="shared" si="39"/>
        <v xml:space="preserve"> </v>
      </c>
      <c r="U331" s="10" t="str">
        <f>IF($I$7="Watt",IF(T331=MIN($T$7:$T$1012),#REF!,""),IF(T331=MIN($T$7:$T$1012),N331," "))</f>
        <v xml:space="preserve"> </v>
      </c>
      <c r="V331" s="10" t="str">
        <f t="shared" si="43"/>
        <v xml:space="preserve"> </v>
      </c>
      <c r="W331" s="10" t="str">
        <f>IF($I$7="Watt",IF(V331=MIN($V$7:$V$1012),#REF!,""),IF(V331=MIN($V$7:$V$1012),N331," "))</f>
        <v xml:space="preserve"> </v>
      </c>
    </row>
    <row r="332" spans="7:23">
      <c r="G332" s="9"/>
      <c r="H332" s="9"/>
      <c r="I332" s="9"/>
      <c r="J332" s="9"/>
      <c r="K332" s="9"/>
      <c r="L332" s="9"/>
      <c r="M332" s="9"/>
      <c r="N332" s="99" t="e">
        <f t="shared" si="45"/>
        <v>#VALUE!</v>
      </c>
      <c r="O332" s="10" t="e">
        <f t="shared" si="40"/>
        <v>#VALUE!</v>
      </c>
      <c r="P332" s="10" t="e">
        <f t="shared" si="44"/>
        <v>#VALUE!</v>
      </c>
      <c r="Q332" s="10" t="e">
        <f t="shared" si="41"/>
        <v>#VALUE!</v>
      </c>
      <c r="R332" s="10" t="e">
        <f>IF($I$7="Watt",IF(Q332=P332,#REF!,""),IF(Q332=P332,N332," "))</f>
        <v>#VALUE!</v>
      </c>
      <c r="S332" s="10" t="e">
        <f t="shared" si="42"/>
        <v>#VALUE!</v>
      </c>
      <c r="T332" s="10" t="str">
        <f t="shared" si="39"/>
        <v xml:space="preserve"> </v>
      </c>
      <c r="U332" s="10" t="str">
        <f>IF($I$7="Watt",IF(T332=MIN($T$7:$T$1012),#REF!,""),IF(T332=MIN($T$7:$T$1012),N332," "))</f>
        <v xml:space="preserve"> </v>
      </c>
      <c r="V332" s="10" t="str">
        <f t="shared" si="43"/>
        <v xml:space="preserve"> </v>
      </c>
      <c r="W332" s="10" t="str">
        <f>IF($I$7="Watt",IF(V332=MIN($V$7:$V$1012),#REF!,""),IF(V332=MIN($V$7:$V$1012),N332," "))</f>
        <v xml:space="preserve"> </v>
      </c>
    </row>
    <row r="333" spans="7:23">
      <c r="G333" s="9"/>
      <c r="H333" s="9"/>
      <c r="I333" s="9"/>
      <c r="J333" s="9"/>
      <c r="K333" s="9"/>
      <c r="L333" s="9"/>
      <c r="M333" s="9"/>
      <c r="N333" s="99" t="e">
        <f t="shared" si="45"/>
        <v>#VALUE!</v>
      </c>
      <c r="O333" s="10" t="e">
        <f t="shared" si="40"/>
        <v>#VALUE!</v>
      </c>
      <c r="P333" s="10" t="e">
        <f t="shared" si="44"/>
        <v>#VALUE!</v>
      </c>
      <c r="Q333" s="10" t="e">
        <f t="shared" si="41"/>
        <v>#VALUE!</v>
      </c>
      <c r="R333" s="10" t="e">
        <f>IF($I$7="Watt",IF(Q333=P333,#REF!,""),IF(Q333=P333,N333," "))</f>
        <v>#VALUE!</v>
      </c>
      <c r="S333" s="10" t="e">
        <f t="shared" si="42"/>
        <v>#VALUE!</v>
      </c>
      <c r="T333" s="10" t="str">
        <f t="shared" si="39"/>
        <v xml:space="preserve"> </v>
      </c>
      <c r="U333" s="10" t="str">
        <f>IF($I$7="Watt",IF(T333=MIN($T$7:$T$1012),#REF!,""),IF(T333=MIN($T$7:$T$1012),N333," "))</f>
        <v xml:space="preserve"> </v>
      </c>
      <c r="V333" s="10" t="str">
        <f t="shared" si="43"/>
        <v xml:space="preserve"> </v>
      </c>
      <c r="W333" s="10" t="str">
        <f>IF($I$7="Watt",IF(V333=MIN($V$7:$V$1012),#REF!,""),IF(V333=MIN($V$7:$V$1012),N333," "))</f>
        <v xml:space="preserve"> </v>
      </c>
    </row>
    <row r="334" spans="7:23">
      <c r="G334" s="9"/>
      <c r="H334" s="9"/>
      <c r="I334" s="9"/>
      <c r="J334" s="9"/>
      <c r="K334" s="9"/>
      <c r="L334" s="9"/>
      <c r="M334" s="9"/>
      <c r="N334" s="99" t="e">
        <f t="shared" si="45"/>
        <v>#VALUE!</v>
      </c>
      <c r="O334" s="10" t="e">
        <f t="shared" si="40"/>
        <v>#VALUE!</v>
      </c>
      <c r="P334" s="10" t="e">
        <f t="shared" si="44"/>
        <v>#VALUE!</v>
      </c>
      <c r="Q334" s="10" t="e">
        <f t="shared" si="41"/>
        <v>#VALUE!</v>
      </c>
      <c r="R334" s="10" t="e">
        <f>IF($I$7="Watt",IF(Q334=P334,#REF!,""),IF(Q334=P334,N334," "))</f>
        <v>#VALUE!</v>
      </c>
      <c r="S334" s="10" t="e">
        <f t="shared" si="42"/>
        <v>#VALUE!</v>
      </c>
      <c r="T334" s="10" t="str">
        <f t="shared" si="39"/>
        <v xml:space="preserve"> </v>
      </c>
      <c r="U334" s="10" t="str">
        <f>IF($I$7="Watt",IF(T334=MIN($T$7:$T$1012),#REF!,""),IF(T334=MIN($T$7:$T$1012),N334," "))</f>
        <v xml:space="preserve"> </v>
      </c>
      <c r="V334" s="10" t="str">
        <f t="shared" si="43"/>
        <v xml:space="preserve"> </v>
      </c>
      <c r="W334" s="10" t="str">
        <f>IF($I$7="Watt",IF(V334=MIN($V$7:$V$1012),#REF!,""),IF(V334=MIN($V$7:$V$1012),N334," "))</f>
        <v xml:space="preserve"> </v>
      </c>
    </row>
    <row r="335" spans="7:23">
      <c r="G335" s="9"/>
      <c r="H335" s="9"/>
      <c r="I335" s="9"/>
      <c r="J335" s="9"/>
      <c r="K335" s="9"/>
      <c r="L335" s="9"/>
      <c r="M335" s="9"/>
      <c r="N335" s="99" t="e">
        <f t="shared" si="45"/>
        <v>#VALUE!</v>
      </c>
      <c r="O335" s="10" t="e">
        <f t="shared" si="40"/>
        <v>#VALUE!</v>
      </c>
      <c r="P335" s="10" t="e">
        <f t="shared" si="44"/>
        <v>#VALUE!</v>
      </c>
      <c r="Q335" s="10" t="e">
        <f t="shared" si="41"/>
        <v>#VALUE!</v>
      </c>
      <c r="R335" s="10" t="e">
        <f>IF($I$7="Watt",IF(Q335=P335,#REF!,""),IF(Q335=P335,N335," "))</f>
        <v>#VALUE!</v>
      </c>
      <c r="S335" s="10" t="e">
        <f t="shared" si="42"/>
        <v>#VALUE!</v>
      </c>
      <c r="T335" s="10" t="str">
        <f t="shared" si="39"/>
        <v xml:space="preserve"> </v>
      </c>
      <c r="U335" s="10" t="str">
        <f>IF($I$7="Watt",IF(T335=MIN($T$7:$T$1012),#REF!,""),IF(T335=MIN($T$7:$T$1012),N335," "))</f>
        <v xml:space="preserve"> </v>
      </c>
      <c r="V335" s="10" t="str">
        <f t="shared" si="43"/>
        <v xml:space="preserve"> </v>
      </c>
      <c r="W335" s="10" t="str">
        <f>IF($I$7="Watt",IF(V335=MIN($V$7:$V$1012),#REF!,""),IF(V335=MIN($V$7:$V$1012),N335," "))</f>
        <v xml:space="preserve"> </v>
      </c>
    </row>
    <row r="336" spans="7:23">
      <c r="G336" s="9"/>
      <c r="H336" s="9"/>
      <c r="I336" s="9"/>
      <c r="J336" s="9"/>
      <c r="K336" s="9"/>
      <c r="L336" s="9"/>
      <c r="M336" s="9"/>
      <c r="N336" s="99" t="e">
        <f t="shared" si="45"/>
        <v>#VALUE!</v>
      </c>
      <c r="O336" s="10" t="e">
        <f t="shared" si="40"/>
        <v>#VALUE!</v>
      </c>
      <c r="P336" s="10" t="e">
        <f t="shared" si="44"/>
        <v>#VALUE!</v>
      </c>
      <c r="Q336" s="10" t="e">
        <f t="shared" si="41"/>
        <v>#VALUE!</v>
      </c>
      <c r="R336" s="10" t="e">
        <f>IF($I$7="Watt",IF(Q336=P336,#REF!,""),IF(Q336=P336,N336," "))</f>
        <v>#VALUE!</v>
      </c>
      <c r="S336" s="10" t="e">
        <f t="shared" si="42"/>
        <v>#VALUE!</v>
      </c>
      <c r="T336" s="10" t="str">
        <f t="shared" si="39"/>
        <v xml:space="preserve"> </v>
      </c>
      <c r="U336" s="10" t="str">
        <f>IF($I$7="Watt",IF(T336=MIN($T$7:$T$1012),#REF!,""),IF(T336=MIN($T$7:$T$1012),N336," "))</f>
        <v xml:space="preserve"> </v>
      </c>
      <c r="V336" s="10" t="str">
        <f t="shared" si="43"/>
        <v xml:space="preserve"> </v>
      </c>
      <c r="W336" s="10" t="str">
        <f>IF($I$7="Watt",IF(V336=MIN($V$7:$V$1012),#REF!,""),IF(V336=MIN($V$7:$V$1012),N336," "))</f>
        <v xml:space="preserve"> </v>
      </c>
    </row>
    <row r="337" spans="7:23">
      <c r="G337" s="9"/>
      <c r="H337" s="9"/>
      <c r="I337" s="9"/>
      <c r="J337" s="9"/>
      <c r="K337" s="9"/>
      <c r="L337" s="9"/>
      <c r="M337" s="9"/>
      <c r="N337" s="99" t="e">
        <f t="shared" si="45"/>
        <v>#VALUE!</v>
      </c>
      <c r="O337" s="10" t="e">
        <f t="shared" si="40"/>
        <v>#VALUE!</v>
      </c>
      <c r="P337" s="10" t="e">
        <f t="shared" si="44"/>
        <v>#VALUE!</v>
      </c>
      <c r="Q337" s="10" t="e">
        <f t="shared" si="41"/>
        <v>#VALUE!</v>
      </c>
      <c r="R337" s="10" t="e">
        <f>IF($I$7="Watt",IF(Q337=P337,#REF!,""),IF(Q337=P337,N337," "))</f>
        <v>#VALUE!</v>
      </c>
      <c r="S337" s="10" t="e">
        <f t="shared" si="42"/>
        <v>#VALUE!</v>
      </c>
      <c r="T337" s="10" t="str">
        <f t="shared" si="39"/>
        <v xml:space="preserve"> </v>
      </c>
      <c r="U337" s="10" t="str">
        <f>IF($I$7="Watt",IF(T337=MIN($T$7:$T$1012),#REF!,""),IF(T337=MIN($T$7:$T$1012),N337," "))</f>
        <v xml:space="preserve"> </v>
      </c>
      <c r="V337" s="10" t="str">
        <f t="shared" si="43"/>
        <v xml:space="preserve"> </v>
      </c>
      <c r="W337" s="10" t="str">
        <f>IF($I$7="Watt",IF(V337=MIN($V$7:$V$1012),#REF!,""),IF(V337=MIN($V$7:$V$1012),N337," "))</f>
        <v xml:space="preserve"> </v>
      </c>
    </row>
    <row r="338" spans="7:23">
      <c r="G338" s="9"/>
      <c r="H338" s="9"/>
      <c r="I338" s="9"/>
      <c r="J338" s="9"/>
      <c r="K338" s="9"/>
      <c r="L338" s="9"/>
      <c r="M338" s="9"/>
      <c r="N338" s="99" t="e">
        <f t="shared" si="45"/>
        <v>#VALUE!</v>
      </c>
      <c r="O338" s="10" t="e">
        <f t="shared" si="40"/>
        <v>#VALUE!</v>
      </c>
      <c r="P338" s="10" t="e">
        <f t="shared" si="44"/>
        <v>#VALUE!</v>
      </c>
      <c r="Q338" s="10" t="e">
        <f t="shared" si="41"/>
        <v>#VALUE!</v>
      </c>
      <c r="R338" s="10" t="e">
        <f>IF($I$7="Watt",IF(Q338=P338,#REF!,""),IF(Q338=P338,N338," "))</f>
        <v>#VALUE!</v>
      </c>
      <c r="S338" s="10" t="e">
        <f t="shared" si="42"/>
        <v>#VALUE!</v>
      </c>
      <c r="T338" s="10" t="str">
        <f t="shared" si="39"/>
        <v xml:space="preserve"> </v>
      </c>
      <c r="U338" s="10" t="str">
        <f>IF($I$7="Watt",IF(T338=MIN($T$7:$T$1012),#REF!,""),IF(T338=MIN($T$7:$T$1012),N338," "))</f>
        <v xml:space="preserve"> </v>
      </c>
      <c r="V338" s="10" t="str">
        <f t="shared" si="43"/>
        <v xml:space="preserve"> </v>
      </c>
      <c r="W338" s="10" t="str">
        <f>IF($I$7="Watt",IF(V338=MIN($V$7:$V$1012),#REF!,""),IF(V338=MIN($V$7:$V$1012),N338," "))</f>
        <v xml:space="preserve"> </v>
      </c>
    </row>
    <row r="339" spans="7:23">
      <c r="G339" s="9"/>
      <c r="H339" s="9"/>
      <c r="I339" s="9"/>
      <c r="J339" s="9"/>
      <c r="K339" s="9"/>
      <c r="L339" s="9"/>
      <c r="M339" s="9"/>
      <c r="N339" s="99" t="e">
        <f t="shared" si="45"/>
        <v>#VALUE!</v>
      </c>
      <c r="O339" s="10" t="e">
        <f t="shared" si="40"/>
        <v>#VALUE!</v>
      </c>
      <c r="P339" s="10" t="e">
        <f t="shared" si="44"/>
        <v>#VALUE!</v>
      </c>
      <c r="Q339" s="10" t="e">
        <f t="shared" si="41"/>
        <v>#VALUE!</v>
      </c>
      <c r="R339" s="10" t="e">
        <f>IF($I$7="Watt",IF(Q339=P339,#REF!,""),IF(Q339=P339,N339," "))</f>
        <v>#VALUE!</v>
      </c>
      <c r="S339" s="10" t="e">
        <f t="shared" si="42"/>
        <v>#VALUE!</v>
      </c>
      <c r="T339" s="10" t="str">
        <f t="shared" si="39"/>
        <v xml:space="preserve"> </v>
      </c>
      <c r="U339" s="10" t="str">
        <f>IF($I$7="Watt",IF(T339=MIN($T$7:$T$1012),#REF!,""),IF(T339=MIN($T$7:$T$1012),N339," "))</f>
        <v xml:space="preserve"> </v>
      </c>
      <c r="V339" s="10" t="str">
        <f t="shared" si="43"/>
        <v xml:space="preserve"> </v>
      </c>
      <c r="W339" s="10" t="str">
        <f>IF($I$7="Watt",IF(V339=MIN($V$7:$V$1012),#REF!,""),IF(V339=MIN($V$7:$V$1012),N339," "))</f>
        <v xml:space="preserve"> </v>
      </c>
    </row>
    <row r="340" spans="7:23">
      <c r="G340" s="9"/>
      <c r="H340" s="9"/>
      <c r="I340" s="9"/>
      <c r="J340" s="9"/>
      <c r="K340" s="9"/>
      <c r="L340" s="9"/>
      <c r="M340" s="9"/>
      <c r="N340" s="99" t="e">
        <f t="shared" si="45"/>
        <v>#VALUE!</v>
      </c>
      <c r="O340" s="10" t="e">
        <f t="shared" si="40"/>
        <v>#VALUE!</v>
      </c>
      <c r="P340" s="10" t="e">
        <f t="shared" si="44"/>
        <v>#VALUE!</v>
      </c>
      <c r="Q340" s="10" t="e">
        <f t="shared" si="41"/>
        <v>#VALUE!</v>
      </c>
      <c r="R340" s="10" t="e">
        <f>IF($I$7="Watt",IF(Q340=P340,#REF!,""),IF(Q340=P340,N340," "))</f>
        <v>#VALUE!</v>
      </c>
      <c r="S340" s="10" t="e">
        <f t="shared" si="42"/>
        <v>#VALUE!</v>
      </c>
      <c r="T340" s="10" t="str">
        <f t="shared" si="39"/>
        <v xml:space="preserve"> </v>
      </c>
      <c r="U340" s="10" t="str">
        <f>IF($I$7="Watt",IF(T340=MIN($T$7:$T$1012),#REF!,""),IF(T340=MIN($T$7:$T$1012),N340," "))</f>
        <v xml:space="preserve"> </v>
      </c>
      <c r="V340" s="10" t="str">
        <f t="shared" si="43"/>
        <v xml:space="preserve"> </v>
      </c>
      <c r="W340" s="10" t="str">
        <f>IF($I$7="Watt",IF(V340=MIN($V$7:$V$1012),#REF!,""),IF(V340=MIN($V$7:$V$1012),N340," "))</f>
        <v xml:space="preserve"> </v>
      </c>
    </row>
    <row r="341" spans="7:23">
      <c r="G341" s="9"/>
      <c r="H341" s="9"/>
      <c r="I341" s="9"/>
      <c r="J341" s="9"/>
      <c r="K341" s="9"/>
      <c r="L341" s="9"/>
      <c r="M341" s="9"/>
      <c r="N341" s="99" t="e">
        <f t="shared" si="45"/>
        <v>#VALUE!</v>
      </c>
      <c r="O341" s="10" t="e">
        <f t="shared" si="40"/>
        <v>#VALUE!</v>
      </c>
      <c r="P341" s="10" t="e">
        <f t="shared" si="44"/>
        <v>#VALUE!</v>
      </c>
      <c r="Q341" s="10" t="e">
        <f t="shared" si="41"/>
        <v>#VALUE!</v>
      </c>
      <c r="R341" s="10" t="e">
        <f>IF($I$7="Watt",IF(Q341=P341,#REF!,""),IF(Q341=P341,N341," "))</f>
        <v>#VALUE!</v>
      </c>
      <c r="S341" s="10" t="e">
        <f t="shared" si="42"/>
        <v>#VALUE!</v>
      </c>
      <c r="T341" s="10" t="str">
        <f t="shared" si="39"/>
        <v xml:space="preserve"> </v>
      </c>
      <c r="U341" s="10" t="str">
        <f>IF($I$7="Watt",IF(T341=MIN($T$7:$T$1012),#REF!,""),IF(T341=MIN($T$7:$T$1012),N341," "))</f>
        <v xml:space="preserve"> </v>
      </c>
      <c r="V341" s="10" t="str">
        <f t="shared" si="43"/>
        <v xml:space="preserve"> </v>
      </c>
      <c r="W341" s="10" t="str">
        <f>IF($I$7="Watt",IF(V341=MIN($V$7:$V$1012),#REF!,""),IF(V341=MIN($V$7:$V$1012),N341," "))</f>
        <v xml:space="preserve"> </v>
      </c>
    </row>
    <row r="342" spans="7:23">
      <c r="G342" s="9"/>
      <c r="H342" s="9"/>
      <c r="I342" s="9"/>
      <c r="J342" s="9"/>
      <c r="K342" s="9"/>
      <c r="L342" s="9"/>
      <c r="M342" s="9"/>
      <c r="N342" s="99" t="e">
        <f t="shared" si="45"/>
        <v>#VALUE!</v>
      </c>
      <c r="O342" s="10" t="e">
        <f t="shared" si="40"/>
        <v>#VALUE!</v>
      </c>
      <c r="P342" s="10" t="e">
        <f t="shared" si="44"/>
        <v>#VALUE!</v>
      </c>
      <c r="Q342" s="10" t="e">
        <f t="shared" si="41"/>
        <v>#VALUE!</v>
      </c>
      <c r="R342" s="10" t="e">
        <f>IF($I$7="Watt",IF(Q342=P342,#REF!,""),IF(Q342=P342,N342," "))</f>
        <v>#VALUE!</v>
      </c>
      <c r="S342" s="10" t="e">
        <f t="shared" si="42"/>
        <v>#VALUE!</v>
      </c>
      <c r="T342" s="10" t="str">
        <f t="shared" si="39"/>
        <v xml:space="preserve"> </v>
      </c>
      <c r="U342" s="10" t="str">
        <f>IF($I$7="Watt",IF(T342=MIN($T$7:$T$1012),#REF!,""),IF(T342=MIN($T$7:$T$1012),N342," "))</f>
        <v xml:space="preserve"> </v>
      </c>
      <c r="V342" s="10" t="str">
        <f t="shared" si="43"/>
        <v xml:space="preserve"> </v>
      </c>
      <c r="W342" s="10" t="str">
        <f>IF($I$7="Watt",IF(V342=MIN($V$7:$V$1012),#REF!,""),IF(V342=MIN($V$7:$V$1012),N342," "))</f>
        <v xml:space="preserve"> </v>
      </c>
    </row>
    <row r="343" spans="7:23">
      <c r="G343" s="9"/>
      <c r="H343" s="9"/>
      <c r="I343" s="9"/>
      <c r="J343" s="9"/>
      <c r="K343" s="9"/>
      <c r="L343" s="9"/>
      <c r="M343" s="9"/>
      <c r="N343" s="99" t="e">
        <f t="shared" si="45"/>
        <v>#VALUE!</v>
      </c>
      <c r="O343" s="10" t="e">
        <f t="shared" si="40"/>
        <v>#VALUE!</v>
      </c>
      <c r="P343" s="10" t="e">
        <f t="shared" si="44"/>
        <v>#VALUE!</v>
      </c>
      <c r="Q343" s="10" t="e">
        <f t="shared" si="41"/>
        <v>#VALUE!</v>
      </c>
      <c r="R343" s="10" t="e">
        <f>IF($I$7="Watt",IF(Q343=P343,#REF!,""),IF(Q343=P343,N343," "))</f>
        <v>#VALUE!</v>
      </c>
      <c r="S343" s="10" t="e">
        <f t="shared" si="42"/>
        <v>#VALUE!</v>
      </c>
      <c r="T343" s="10" t="str">
        <f t="shared" si="39"/>
        <v xml:space="preserve"> </v>
      </c>
      <c r="U343" s="10" t="str">
        <f>IF($I$7="Watt",IF(T343=MIN($T$7:$T$1012),#REF!,""),IF(T343=MIN($T$7:$T$1012),N343," "))</f>
        <v xml:space="preserve"> </v>
      </c>
      <c r="V343" s="10" t="str">
        <f t="shared" si="43"/>
        <v xml:space="preserve"> </v>
      </c>
      <c r="W343" s="10" t="str">
        <f>IF($I$7="Watt",IF(V343=MIN($V$7:$V$1012),#REF!,""),IF(V343=MIN($V$7:$V$1012),N343," "))</f>
        <v xml:space="preserve"> </v>
      </c>
    </row>
    <row r="344" spans="7:23">
      <c r="G344" s="9"/>
      <c r="H344" s="9"/>
      <c r="I344" s="9"/>
      <c r="J344" s="9"/>
      <c r="K344" s="9"/>
      <c r="L344" s="9"/>
      <c r="M344" s="9"/>
      <c r="N344" s="99" t="e">
        <f t="shared" si="45"/>
        <v>#VALUE!</v>
      </c>
      <c r="O344" s="10" t="e">
        <f t="shared" si="40"/>
        <v>#VALUE!</v>
      </c>
      <c r="P344" s="10" t="e">
        <f t="shared" si="44"/>
        <v>#VALUE!</v>
      </c>
      <c r="Q344" s="10" t="e">
        <f t="shared" si="41"/>
        <v>#VALUE!</v>
      </c>
      <c r="R344" s="10" t="e">
        <f>IF($I$7="Watt",IF(Q344=P344,#REF!,""),IF(Q344=P344,N344," "))</f>
        <v>#VALUE!</v>
      </c>
      <c r="S344" s="10" t="e">
        <f t="shared" si="42"/>
        <v>#VALUE!</v>
      </c>
      <c r="T344" s="10" t="str">
        <f t="shared" si="39"/>
        <v xml:space="preserve"> </v>
      </c>
      <c r="U344" s="10" t="str">
        <f>IF($I$7="Watt",IF(T344=MIN($T$7:$T$1012),#REF!,""),IF(T344=MIN($T$7:$T$1012),N344," "))</f>
        <v xml:space="preserve"> </v>
      </c>
      <c r="V344" s="10" t="str">
        <f t="shared" si="43"/>
        <v xml:space="preserve"> </v>
      </c>
      <c r="W344" s="10" t="str">
        <f>IF($I$7="Watt",IF(V344=MIN($V$7:$V$1012),#REF!,""),IF(V344=MIN($V$7:$V$1012),N344," "))</f>
        <v xml:space="preserve"> </v>
      </c>
    </row>
    <row r="345" spans="7:23">
      <c r="G345" s="9"/>
      <c r="H345" s="9"/>
      <c r="I345" s="9"/>
      <c r="J345" s="9"/>
      <c r="K345" s="9"/>
      <c r="L345" s="9"/>
      <c r="M345" s="9"/>
      <c r="N345" s="99" t="e">
        <f t="shared" si="45"/>
        <v>#VALUE!</v>
      </c>
      <c r="O345" s="10" t="e">
        <f t="shared" si="40"/>
        <v>#VALUE!</v>
      </c>
      <c r="P345" s="10" t="e">
        <f t="shared" si="44"/>
        <v>#VALUE!</v>
      </c>
      <c r="Q345" s="10" t="e">
        <f t="shared" si="41"/>
        <v>#VALUE!</v>
      </c>
      <c r="R345" s="10" t="e">
        <f>IF($I$7="Watt",IF(Q345=P345,#REF!,""),IF(Q345=P345,N345," "))</f>
        <v>#VALUE!</v>
      </c>
      <c r="S345" s="10" t="e">
        <f t="shared" si="42"/>
        <v>#VALUE!</v>
      </c>
      <c r="T345" s="10" t="str">
        <f t="shared" si="39"/>
        <v xml:space="preserve"> </v>
      </c>
      <c r="U345" s="10" t="str">
        <f>IF($I$7="Watt",IF(T345=MIN($T$7:$T$1012),#REF!,""),IF(T345=MIN($T$7:$T$1012),N345," "))</f>
        <v xml:space="preserve"> </v>
      </c>
      <c r="V345" s="10" t="str">
        <f t="shared" si="43"/>
        <v xml:space="preserve"> </v>
      </c>
      <c r="W345" s="10" t="str">
        <f>IF($I$7="Watt",IF(V345=MIN($V$7:$V$1012),#REF!,""),IF(V345=MIN($V$7:$V$1012),N345," "))</f>
        <v xml:space="preserve"> </v>
      </c>
    </row>
    <row r="346" spans="7:23">
      <c r="G346" s="9"/>
      <c r="H346" s="9"/>
      <c r="I346" s="9"/>
      <c r="J346" s="9"/>
      <c r="K346" s="9"/>
      <c r="L346" s="9"/>
      <c r="M346" s="9"/>
      <c r="N346" s="99" t="e">
        <f t="shared" si="45"/>
        <v>#VALUE!</v>
      </c>
      <c r="O346" s="10" t="e">
        <f t="shared" si="40"/>
        <v>#VALUE!</v>
      </c>
      <c r="P346" s="10" t="e">
        <f t="shared" si="44"/>
        <v>#VALUE!</v>
      </c>
      <c r="Q346" s="10" t="e">
        <f t="shared" si="41"/>
        <v>#VALUE!</v>
      </c>
      <c r="R346" s="10" t="e">
        <f>IF($I$7="Watt",IF(Q346=P346,#REF!,""),IF(Q346=P346,N346," "))</f>
        <v>#VALUE!</v>
      </c>
      <c r="S346" s="10" t="e">
        <f t="shared" si="42"/>
        <v>#VALUE!</v>
      </c>
      <c r="T346" s="10" t="str">
        <f t="shared" si="39"/>
        <v xml:space="preserve"> </v>
      </c>
      <c r="U346" s="10" t="str">
        <f>IF($I$7="Watt",IF(T346=MIN($T$7:$T$1012),#REF!,""),IF(T346=MIN($T$7:$T$1012),N346," "))</f>
        <v xml:space="preserve"> </v>
      </c>
      <c r="V346" s="10" t="str">
        <f t="shared" si="43"/>
        <v xml:space="preserve"> </v>
      </c>
      <c r="W346" s="10" t="str">
        <f>IF($I$7="Watt",IF(V346=MIN($V$7:$V$1012),#REF!,""),IF(V346=MIN($V$7:$V$1012),N346," "))</f>
        <v xml:space="preserve"> </v>
      </c>
    </row>
    <row r="347" spans="7:23">
      <c r="G347" s="9"/>
      <c r="H347" s="9"/>
      <c r="I347" s="9"/>
      <c r="J347" s="9"/>
      <c r="K347" s="9"/>
      <c r="L347" s="9"/>
      <c r="M347" s="9"/>
      <c r="N347" s="99" t="e">
        <f t="shared" si="45"/>
        <v>#VALUE!</v>
      </c>
      <c r="O347" s="10" t="e">
        <f t="shared" si="40"/>
        <v>#VALUE!</v>
      </c>
      <c r="P347" s="10" t="e">
        <f t="shared" si="44"/>
        <v>#VALUE!</v>
      </c>
      <c r="Q347" s="10" t="e">
        <f t="shared" si="41"/>
        <v>#VALUE!</v>
      </c>
      <c r="R347" s="10" t="e">
        <f>IF($I$7="Watt",IF(Q347=P347,#REF!,""),IF(Q347=P347,N347," "))</f>
        <v>#VALUE!</v>
      </c>
      <c r="S347" s="10" t="e">
        <f t="shared" si="42"/>
        <v>#VALUE!</v>
      </c>
      <c r="T347" s="10" t="str">
        <f t="shared" si="39"/>
        <v xml:space="preserve"> </v>
      </c>
      <c r="U347" s="10" t="str">
        <f>IF($I$7="Watt",IF(T347=MIN($T$7:$T$1012),#REF!,""),IF(T347=MIN($T$7:$T$1012),N347," "))</f>
        <v xml:space="preserve"> </v>
      </c>
      <c r="V347" s="10" t="str">
        <f t="shared" si="43"/>
        <v xml:space="preserve"> </v>
      </c>
      <c r="W347" s="10" t="str">
        <f>IF($I$7="Watt",IF(V347=MIN($V$7:$V$1012),#REF!,""),IF(V347=MIN($V$7:$V$1012),N347," "))</f>
        <v xml:space="preserve"> </v>
      </c>
    </row>
    <row r="348" spans="7:23">
      <c r="G348" s="9"/>
      <c r="H348" s="9"/>
      <c r="I348" s="9"/>
      <c r="J348" s="9"/>
      <c r="K348" s="9"/>
      <c r="L348" s="9"/>
      <c r="M348" s="9"/>
      <c r="N348" s="99" t="e">
        <f t="shared" si="45"/>
        <v>#VALUE!</v>
      </c>
      <c r="O348" s="10" t="e">
        <f t="shared" si="40"/>
        <v>#VALUE!</v>
      </c>
      <c r="P348" s="10" t="e">
        <f t="shared" si="44"/>
        <v>#VALUE!</v>
      </c>
      <c r="Q348" s="10" t="e">
        <f t="shared" si="41"/>
        <v>#VALUE!</v>
      </c>
      <c r="R348" s="10" t="e">
        <f>IF($I$7="Watt",IF(Q348=P348,#REF!,""),IF(Q348=P348,N348," "))</f>
        <v>#VALUE!</v>
      </c>
      <c r="S348" s="10" t="e">
        <f t="shared" si="42"/>
        <v>#VALUE!</v>
      </c>
      <c r="T348" s="10" t="str">
        <f t="shared" si="39"/>
        <v xml:space="preserve"> </v>
      </c>
      <c r="U348" s="10" t="str">
        <f>IF($I$7="Watt",IF(T348=MIN($T$7:$T$1012),#REF!,""),IF(T348=MIN($T$7:$T$1012),N348," "))</f>
        <v xml:space="preserve"> </v>
      </c>
      <c r="V348" s="10" t="str">
        <f t="shared" si="43"/>
        <v xml:space="preserve"> </v>
      </c>
      <c r="W348" s="10" t="str">
        <f>IF($I$7="Watt",IF(V348=MIN($V$7:$V$1012),#REF!,""),IF(V348=MIN($V$7:$V$1012),N348," "))</f>
        <v xml:space="preserve"> </v>
      </c>
    </row>
    <row r="349" spans="7:23">
      <c r="G349" s="9"/>
      <c r="H349" s="9"/>
      <c r="I349" s="9"/>
      <c r="J349" s="9"/>
      <c r="K349" s="9"/>
      <c r="L349" s="9"/>
      <c r="M349" s="9"/>
      <c r="N349" s="99" t="e">
        <f t="shared" si="45"/>
        <v>#VALUE!</v>
      </c>
      <c r="O349" s="10" t="e">
        <f t="shared" si="40"/>
        <v>#VALUE!</v>
      </c>
      <c r="P349" s="10" t="e">
        <f t="shared" si="44"/>
        <v>#VALUE!</v>
      </c>
      <c r="Q349" s="10" t="e">
        <f t="shared" si="41"/>
        <v>#VALUE!</v>
      </c>
      <c r="R349" s="10" t="e">
        <f>IF($I$7="Watt",IF(Q349=P349,#REF!,""),IF(Q349=P349,N349," "))</f>
        <v>#VALUE!</v>
      </c>
      <c r="S349" s="10" t="e">
        <f t="shared" si="42"/>
        <v>#VALUE!</v>
      </c>
      <c r="T349" s="10" t="str">
        <f t="shared" si="39"/>
        <v xml:space="preserve"> </v>
      </c>
      <c r="U349" s="10" t="str">
        <f>IF($I$7="Watt",IF(T349=MIN($T$7:$T$1012),#REF!,""),IF(T349=MIN($T$7:$T$1012),N349," "))</f>
        <v xml:space="preserve"> </v>
      </c>
      <c r="V349" s="10" t="str">
        <f t="shared" si="43"/>
        <v xml:space="preserve"> </v>
      </c>
      <c r="W349" s="10" t="str">
        <f>IF($I$7="Watt",IF(V349=MIN($V$7:$V$1012),#REF!,""),IF(V349=MIN($V$7:$V$1012),N349," "))</f>
        <v xml:space="preserve"> </v>
      </c>
    </row>
    <row r="350" spans="7:23">
      <c r="G350" s="9"/>
      <c r="H350" s="9"/>
      <c r="I350" s="9"/>
      <c r="J350" s="9"/>
      <c r="K350" s="9"/>
      <c r="L350" s="9"/>
      <c r="M350" s="9"/>
      <c r="N350" s="99" t="e">
        <f t="shared" si="45"/>
        <v>#VALUE!</v>
      </c>
      <c r="O350" s="10" t="e">
        <f t="shared" si="40"/>
        <v>#VALUE!</v>
      </c>
      <c r="P350" s="10" t="e">
        <f t="shared" si="44"/>
        <v>#VALUE!</v>
      </c>
      <c r="Q350" s="10" t="e">
        <f t="shared" si="41"/>
        <v>#VALUE!</v>
      </c>
      <c r="R350" s="10" t="e">
        <f>IF($I$7="Watt",IF(Q350=P350,#REF!,""),IF(Q350=P350,N350," "))</f>
        <v>#VALUE!</v>
      </c>
      <c r="S350" s="10" t="e">
        <f t="shared" si="42"/>
        <v>#VALUE!</v>
      </c>
      <c r="T350" s="10" t="str">
        <f t="shared" si="39"/>
        <v xml:space="preserve"> </v>
      </c>
      <c r="U350" s="10" t="str">
        <f>IF($I$7="Watt",IF(T350=MIN($T$7:$T$1012),#REF!,""),IF(T350=MIN($T$7:$T$1012),N350," "))</f>
        <v xml:space="preserve"> </v>
      </c>
      <c r="V350" s="10" t="str">
        <f t="shared" si="43"/>
        <v xml:space="preserve"> </v>
      </c>
      <c r="W350" s="10" t="str">
        <f>IF($I$7="Watt",IF(V350=MIN($V$7:$V$1012),#REF!,""),IF(V350=MIN($V$7:$V$1012),N350," "))</f>
        <v xml:space="preserve"> </v>
      </c>
    </row>
    <row r="351" spans="7:23">
      <c r="G351" s="9"/>
      <c r="H351" s="9"/>
      <c r="I351" s="9"/>
      <c r="J351" s="9"/>
      <c r="K351" s="9"/>
      <c r="L351" s="9"/>
      <c r="M351" s="9"/>
      <c r="N351" s="99" t="e">
        <f t="shared" si="45"/>
        <v>#VALUE!</v>
      </c>
      <c r="O351" s="10" t="e">
        <f t="shared" si="40"/>
        <v>#VALUE!</v>
      </c>
      <c r="P351" s="10" t="e">
        <f t="shared" si="44"/>
        <v>#VALUE!</v>
      </c>
      <c r="Q351" s="10" t="e">
        <f t="shared" si="41"/>
        <v>#VALUE!</v>
      </c>
      <c r="R351" s="10" t="e">
        <f>IF($I$7="Watt",IF(Q351=P351,#REF!,""),IF(Q351=P351,N351," "))</f>
        <v>#VALUE!</v>
      </c>
      <c r="S351" s="10" t="e">
        <f t="shared" si="42"/>
        <v>#VALUE!</v>
      </c>
      <c r="T351" s="10" t="str">
        <f t="shared" si="39"/>
        <v xml:space="preserve"> </v>
      </c>
      <c r="U351" s="10" t="str">
        <f>IF($I$7="Watt",IF(T351=MIN($T$7:$T$1012),#REF!,""),IF(T351=MIN($T$7:$T$1012),N351," "))</f>
        <v xml:space="preserve"> </v>
      </c>
      <c r="V351" s="10" t="str">
        <f t="shared" si="43"/>
        <v xml:space="preserve"> </v>
      </c>
      <c r="W351" s="10" t="str">
        <f>IF($I$7="Watt",IF(V351=MIN($V$7:$V$1012),#REF!,""),IF(V351=MIN($V$7:$V$1012),N351," "))</f>
        <v xml:space="preserve"> </v>
      </c>
    </row>
    <row r="352" spans="7:23">
      <c r="G352" s="9"/>
      <c r="H352" s="9"/>
      <c r="I352" s="9"/>
      <c r="J352" s="9"/>
      <c r="K352" s="9"/>
      <c r="L352" s="9"/>
      <c r="M352" s="9"/>
      <c r="N352" s="99" t="e">
        <f t="shared" si="45"/>
        <v>#VALUE!</v>
      </c>
      <c r="O352" s="10" t="e">
        <f t="shared" si="40"/>
        <v>#VALUE!</v>
      </c>
      <c r="P352" s="10" t="e">
        <f t="shared" si="44"/>
        <v>#VALUE!</v>
      </c>
      <c r="Q352" s="10" t="e">
        <f t="shared" si="41"/>
        <v>#VALUE!</v>
      </c>
      <c r="R352" s="10" t="e">
        <f>IF($I$7="Watt",IF(Q352=P352,#REF!,""),IF(Q352=P352,N352," "))</f>
        <v>#VALUE!</v>
      </c>
      <c r="S352" s="10" t="e">
        <f t="shared" si="42"/>
        <v>#VALUE!</v>
      </c>
      <c r="T352" s="10" t="str">
        <f t="shared" si="39"/>
        <v xml:space="preserve"> </v>
      </c>
      <c r="U352" s="10" t="str">
        <f>IF($I$7="Watt",IF(T352=MIN($T$7:$T$1012),#REF!,""),IF(T352=MIN($T$7:$T$1012),N352," "))</f>
        <v xml:space="preserve"> </v>
      </c>
      <c r="V352" s="10" t="str">
        <f t="shared" si="43"/>
        <v xml:space="preserve"> </v>
      </c>
      <c r="W352" s="10" t="str">
        <f>IF($I$7="Watt",IF(V352=MIN($V$7:$V$1012),#REF!,""),IF(V352=MIN($V$7:$V$1012),N352," "))</f>
        <v xml:space="preserve"> </v>
      </c>
    </row>
    <row r="353" spans="7:23">
      <c r="G353" s="9"/>
      <c r="H353" s="9"/>
      <c r="I353" s="9"/>
      <c r="J353" s="9"/>
      <c r="K353" s="9"/>
      <c r="L353" s="9"/>
      <c r="M353" s="9"/>
      <c r="N353" s="99" t="e">
        <f t="shared" si="45"/>
        <v>#VALUE!</v>
      </c>
      <c r="O353" s="10" t="e">
        <f t="shared" si="40"/>
        <v>#VALUE!</v>
      </c>
      <c r="P353" s="10" t="e">
        <f t="shared" si="44"/>
        <v>#VALUE!</v>
      </c>
      <c r="Q353" s="10" t="e">
        <f t="shared" si="41"/>
        <v>#VALUE!</v>
      </c>
      <c r="R353" s="10" t="e">
        <f>IF($I$7="Watt",IF(Q353=P353,#REF!,""),IF(Q353=P353,N353," "))</f>
        <v>#VALUE!</v>
      </c>
      <c r="S353" s="10" t="e">
        <f t="shared" si="42"/>
        <v>#VALUE!</v>
      </c>
      <c r="T353" s="10" t="str">
        <f t="shared" si="39"/>
        <v xml:space="preserve"> </v>
      </c>
      <c r="U353" s="10" t="str">
        <f>IF($I$7="Watt",IF(T353=MIN($T$7:$T$1012),#REF!,""),IF(T353=MIN($T$7:$T$1012),N353," "))</f>
        <v xml:space="preserve"> </v>
      </c>
      <c r="V353" s="10" t="str">
        <f t="shared" si="43"/>
        <v xml:space="preserve"> </v>
      </c>
      <c r="W353" s="10" t="str">
        <f>IF($I$7="Watt",IF(V353=MIN($V$7:$V$1012),#REF!,""),IF(V353=MIN($V$7:$V$1012),N353," "))</f>
        <v xml:space="preserve"> </v>
      </c>
    </row>
    <row r="354" spans="7:23">
      <c r="G354" s="9"/>
      <c r="H354" s="9"/>
      <c r="I354" s="9"/>
      <c r="J354" s="9"/>
      <c r="K354" s="9"/>
      <c r="L354" s="9"/>
      <c r="M354" s="9"/>
      <c r="N354" s="99" t="e">
        <f t="shared" si="45"/>
        <v>#VALUE!</v>
      </c>
      <c r="O354" s="10" t="e">
        <f t="shared" si="40"/>
        <v>#VALUE!</v>
      </c>
      <c r="P354" s="10" t="e">
        <f t="shared" si="44"/>
        <v>#VALUE!</v>
      </c>
      <c r="Q354" s="10" t="e">
        <f t="shared" si="41"/>
        <v>#VALUE!</v>
      </c>
      <c r="R354" s="10" t="e">
        <f>IF($I$7="Watt",IF(Q354=P354,#REF!,""),IF(Q354=P354,N354," "))</f>
        <v>#VALUE!</v>
      </c>
      <c r="S354" s="10" t="e">
        <f t="shared" si="42"/>
        <v>#VALUE!</v>
      </c>
      <c r="T354" s="10" t="str">
        <f t="shared" si="39"/>
        <v xml:space="preserve"> </v>
      </c>
      <c r="U354" s="10" t="str">
        <f>IF($I$7="Watt",IF(T354=MIN($T$7:$T$1012),#REF!,""),IF(T354=MIN($T$7:$T$1012),N354," "))</f>
        <v xml:space="preserve"> </v>
      </c>
      <c r="V354" s="10" t="str">
        <f t="shared" si="43"/>
        <v xml:space="preserve"> </v>
      </c>
      <c r="W354" s="10" t="str">
        <f>IF($I$7="Watt",IF(V354=MIN($V$7:$V$1012),#REF!,""),IF(V354=MIN($V$7:$V$1012),N354," "))</f>
        <v xml:space="preserve"> </v>
      </c>
    </row>
    <row r="355" spans="7:23">
      <c r="G355" s="9"/>
      <c r="H355" s="9"/>
      <c r="I355" s="9"/>
      <c r="J355" s="9"/>
      <c r="K355" s="9"/>
      <c r="L355" s="9"/>
      <c r="M355" s="9"/>
      <c r="N355" s="99" t="e">
        <f t="shared" si="45"/>
        <v>#VALUE!</v>
      </c>
      <c r="O355" s="10" t="e">
        <f t="shared" si="40"/>
        <v>#VALUE!</v>
      </c>
      <c r="P355" s="10" t="e">
        <f t="shared" si="44"/>
        <v>#VALUE!</v>
      </c>
      <c r="Q355" s="10" t="e">
        <f t="shared" si="41"/>
        <v>#VALUE!</v>
      </c>
      <c r="R355" s="10" t="e">
        <f>IF($I$7="Watt",IF(Q355=P355,#REF!,""),IF(Q355=P355,N355," "))</f>
        <v>#VALUE!</v>
      </c>
      <c r="S355" s="10" t="e">
        <f t="shared" si="42"/>
        <v>#VALUE!</v>
      </c>
      <c r="T355" s="10" t="str">
        <f t="shared" si="39"/>
        <v xml:space="preserve"> </v>
      </c>
      <c r="U355" s="10" t="str">
        <f>IF($I$7="Watt",IF(T355=MIN($T$7:$T$1012),#REF!,""),IF(T355=MIN($T$7:$T$1012),N355," "))</f>
        <v xml:space="preserve"> </v>
      </c>
      <c r="V355" s="10" t="str">
        <f t="shared" si="43"/>
        <v xml:space="preserve"> </v>
      </c>
      <c r="W355" s="10" t="str">
        <f>IF($I$7="Watt",IF(V355=MIN($V$7:$V$1012),#REF!,""),IF(V355=MIN($V$7:$V$1012),N355," "))</f>
        <v xml:space="preserve"> </v>
      </c>
    </row>
    <row r="356" spans="7:23">
      <c r="G356" s="9"/>
      <c r="H356" s="9"/>
      <c r="I356" s="9"/>
      <c r="J356" s="9"/>
      <c r="K356" s="9"/>
      <c r="L356" s="9"/>
      <c r="M356" s="9"/>
      <c r="N356" s="99" t="e">
        <f t="shared" si="45"/>
        <v>#VALUE!</v>
      </c>
      <c r="O356" s="10" t="e">
        <f t="shared" si="40"/>
        <v>#VALUE!</v>
      </c>
      <c r="P356" s="10" t="e">
        <f t="shared" si="44"/>
        <v>#VALUE!</v>
      </c>
      <c r="Q356" s="10" t="e">
        <f t="shared" si="41"/>
        <v>#VALUE!</v>
      </c>
      <c r="R356" s="10" t="e">
        <f>IF($I$7="Watt",IF(Q356=P356,#REF!,""),IF(Q356=P356,N356," "))</f>
        <v>#VALUE!</v>
      </c>
      <c r="S356" s="10" t="e">
        <f t="shared" si="42"/>
        <v>#VALUE!</v>
      </c>
      <c r="T356" s="10" t="str">
        <f t="shared" si="39"/>
        <v xml:space="preserve"> </v>
      </c>
      <c r="U356" s="10" t="str">
        <f>IF($I$7="Watt",IF(T356=MIN($T$7:$T$1012),#REF!,""),IF(T356=MIN($T$7:$T$1012),N356," "))</f>
        <v xml:space="preserve"> </v>
      </c>
      <c r="V356" s="10" t="str">
        <f t="shared" si="43"/>
        <v xml:space="preserve"> </v>
      </c>
      <c r="W356" s="10" t="str">
        <f>IF($I$7="Watt",IF(V356=MIN($V$7:$V$1012),#REF!,""),IF(V356=MIN($V$7:$V$1012),N356," "))</f>
        <v xml:space="preserve"> </v>
      </c>
    </row>
    <row r="357" spans="7:23">
      <c r="G357" s="9"/>
      <c r="H357" s="9"/>
      <c r="I357" s="9"/>
      <c r="J357" s="9"/>
      <c r="K357" s="9"/>
      <c r="L357" s="9"/>
      <c r="M357" s="9"/>
      <c r="N357" s="99" t="e">
        <f t="shared" si="45"/>
        <v>#VALUE!</v>
      </c>
      <c r="O357" s="10" t="e">
        <f t="shared" si="40"/>
        <v>#VALUE!</v>
      </c>
      <c r="P357" s="10" t="e">
        <f t="shared" si="44"/>
        <v>#VALUE!</v>
      </c>
      <c r="Q357" s="10" t="e">
        <f t="shared" si="41"/>
        <v>#VALUE!</v>
      </c>
      <c r="R357" s="10" t="e">
        <f>IF($I$7="Watt",IF(Q357=P357,#REF!,""),IF(Q357=P357,N357," "))</f>
        <v>#VALUE!</v>
      </c>
      <c r="S357" s="10" t="e">
        <f t="shared" si="42"/>
        <v>#VALUE!</v>
      </c>
      <c r="T357" s="10" t="str">
        <f t="shared" si="39"/>
        <v xml:space="preserve"> </v>
      </c>
      <c r="U357" s="10" t="str">
        <f>IF($I$7="Watt",IF(T357=MIN($T$7:$T$1012),#REF!,""),IF(T357=MIN($T$7:$T$1012),N357," "))</f>
        <v xml:space="preserve"> </v>
      </c>
      <c r="V357" s="10" t="str">
        <f t="shared" si="43"/>
        <v xml:space="preserve"> </v>
      </c>
      <c r="W357" s="10" t="str">
        <f>IF($I$7="Watt",IF(V357=MIN($V$7:$V$1012),#REF!,""),IF(V357=MIN($V$7:$V$1012),N357," "))</f>
        <v xml:space="preserve"> </v>
      </c>
    </row>
    <row r="358" spans="7:23">
      <c r="G358" s="9"/>
      <c r="H358" s="9"/>
      <c r="I358" s="9"/>
      <c r="J358" s="9"/>
      <c r="K358" s="9"/>
      <c r="L358" s="9"/>
      <c r="M358" s="9"/>
      <c r="N358" s="99" t="e">
        <f t="shared" si="45"/>
        <v>#VALUE!</v>
      </c>
      <c r="O358" s="10" t="e">
        <f t="shared" si="40"/>
        <v>#VALUE!</v>
      </c>
      <c r="P358" s="10" t="e">
        <f t="shared" si="44"/>
        <v>#VALUE!</v>
      </c>
      <c r="Q358" s="10" t="e">
        <f t="shared" si="41"/>
        <v>#VALUE!</v>
      </c>
      <c r="R358" s="10" t="e">
        <f>IF($I$7="Watt",IF(Q358=P358,#REF!,""),IF(Q358=P358,N358," "))</f>
        <v>#VALUE!</v>
      </c>
      <c r="S358" s="10" t="e">
        <f t="shared" si="42"/>
        <v>#VALUE!</v>
      </c>
      <c r="T358" s="10" t="str">
        <f t="shared" si="39"/>
        <v xml:space="preserve"> </v>
      </c>
      <c r="U358" s="10" t="str">
        <f>IF($I$7="Watt",IF(T358=MIN($T$7:$T$1012),#REF!,""),IF(T358=MIN($T$7:$T$1012),N358," "))</f>
        <v xml:space="preserve"> </v>
      </c>
      <c r="V358" s="10" t="str">
        <f t="shared" si="43"/>
        <v xml:space="preserve"> </v>
      </c>
      <c r="W358" s="10" t="str">
        <f>IF($I$7="Watt",IF(V358=MIN($V$7:$V$1012),#REF!,""),IF(V358=MIN($V$7:$V$1012),N358," "))</f>
        <v xml:space="preserve"> </v>
      </c>
    </row>
    <row r="359" spans="7:23">
      <c r="G359" s="9"/>
      <c r="H359" s="9"/>
      <c r="I359" s="9"/>
      <c r="J359" s="9"/>
      <c r="K359" s="9"/>
      <c r="L359" s="9"/>
      <c r="M359" s="9"/>
      <c r="N359" s="99" t="e">
        <f t="shared" si="45"/>
        <v>#VALUE!</v>
      </c>
      <c r="O359" s="10" t="e">
        <f t="shared" si="40"/>
        <v>#VALUE!</v>
      </c>
      <c r="P359" s="10" t="e">
        <f t="shared" si="44"/>
        <v>#VALUE!</v>
      </c>
      <c r="Q359" s="10" t="e">
        <f t="shared" si="41"/>
        <v>#VALUE!</v>
      </c>
      <c r="R359" s="10" t="e">
        <f>IF($I$7="Watt",IF(Q359=P359,#REF!,""),IF(Q359=P359,N359," "))</f>
        <v>#VALUE!</v>
      </c>
      <c r="S359" s="10" t="e">
        <f t="shared" si="42"/>
        <v>#VALUE!</v>
      </c>
      <c r="T359" s="10" t="str">
        <f t="shared" si="39"/>
        <v xml:space="preserve"> </v>
      </c>
      <c r="U359" s="10" t="str">
        <f>IF($I$7="Watt",IF(T359=MIN($T$7:$T$1012),#REF!,""),IF(T359=MIN($T$7:$T$1012),N359," "))</f>
        <v xml:space="preserve"> </v>
      </c>
      <c r="V359" s="10" t="str">
        <f t="shared" si="43"/>
        <v xml:space="preserve"> </v>
      </c>
      <c r="W359" s="10" t="str">
        <f>IF($I$7="Watt",IF(V359=MIN($V$7:$V$1012),#REF!,""),IF(V359=MIN($V$7:$V$1012),N359," "))</f>
        <v xml:space="preserve"> </v>
      </c>
    </row>
    <row r="360" spans="7:23">
      <c r="G360" s="9"/>
      <c r="H360" s="9"/>
      <c r="I360" s="9"/>
      <c r="J360" s="9"/>
      <c r="K360" s="9"/>
      <c r="L360" s="9"/>
      <c r="M360" s="9"/>
      <c r="N360" s="99" t="e">
        <f t="shared" si="45"/>
        <v>#VALUE!</v>
      </c>
      <c r="O360" s="10" t="e">
        <f t="shared" si="40"/>
        <v>#VALUE!</v>
      </c>
      <c r="P360" s="10" t="e">
        <f t="shared" si="44"/>
        <v>#VALUE!</v>
      </c>
      <c r="Q360" s="10" t="e">
        <f t="shared" si="41"/>
        <v>#VALUE!</v>
      </c>
      <c r="R360" s="10" t="e">
        <f>IF($I$7="Watt",IF(Q360=P360,#REF!,""),IF(Q360=P360,N360," "))</f>
        <v>#VALUE!</v>
      </c>
      <c r="S360" s="10" t="e">
        <f t="shared" si="42"/>
        <v>#VALUE!</v>
      </c>
      <c r="T360" s="10" t="str">
        <f t="shared" si="39"/>
        <v xml:space="preserve"> </v>
      </c>
      <c r="U360" s="10" t="str">
        <f>IF($I$7="Watt",IF(T360=MIN($T$7:$T$1012),#REF!,""),IF(T360=MIN($T$7:$T$1012),N360," "))</f>
        <v xml:space="preserve"> </v>
      </c>
      <c r="V360" s="10" t="str">
        <f t="shared" si="43"/>
        <v xml:space="preserve"> </v>
      </c>
      <c r="W360" s="10" t="str">
        <f>IF($I$7="Watt",IF(V360=MIN($V$7:$V$1012),#REF!,""),IF(V360=MIN($V$7:$V$1012),N360," "))</f>
        <v xml:space="preserve"> </v>
      </c>
    </row>
    <row r="361" spans="7:23">
      <c r="G361" s="9"/>
      <c r="H361" s="9"/>
      <c r="I361" s="9"/>
      <c r="J361" s="9"/>
      <c r="K361" s="9"/>
      <c r="L361" s="9"/>
      <c r="M361" s="9"/>
      <c r="N361" s="99" t="e">
        <f t="shared" si="45"/>
        <v>#VALUE!</v>
      </c>
      <c r="O361" s="10" t="e">
        <f t="shared" si="40"/>
        <v>#VALUE!</v>
      </c>
      <c r="P361" s="10" t="e">
        <f t="shared" si="44"/>
        <v>#VALUE!</v>
      </c>
      <c r="Q361" s="10" t="e">
        <f t="shared" si="41"/>
        <v>#VALUE!</v>
      </c>
      <c r="R361" s="10" t="e">
        <f>IF($I$7="Watt",IF(Q361=P361,#REF!,""),IF(Q361=P361,N361," "))</f>
        <v>#VALUE!</v>
      </c>
      <c r="S361" s="10" t="e">
        <f t="shared" si="42"/>
        <v>#VALUE!</v>
      </c>
      <c r="T361" s="10" t="str">
        <f t="shared" si="39"/>
        <v xml:space="preserve"> </v>
      </c>
      <c r="U361" s="10" t="str">
        <f>IF($I$7="Watt",IF(T361=MIN($T$7:$T$1012),#REF!,""),IF(T361=MIN($T$7:$T$1012),N361," "))</f>
        <v xml:space="preserve"> </v>
      </c>
      <c r="V361" s="10" t="str">
        <f t="shared" si="43"/>
        <v xml:space="preserve"> </v>
      </c>
      <c r="W361" s="10" t="str">
        <f>IF($I$7="Watt",IF(V361=MIN($V$7:$V$1012),#REF!,""),IF(V361=MIN($V$7:$V$1012),N361," "))</f>
        <v xml:space="preserve"> </v>
      </c>
    </row>
    <row r="362" spans="7:23">
      <c r="G362" s="9"/>
      <c r="H362" s="9"/>
      <c r="I362" s="9"/>
      <c r="J362" s="9"/>
      <c r="K362" s="9"/>
      <c r="L362" s="9"/>
      <c r="M362" s="9"/>
      <c r="N362" s="99" t="e">
        <f t="shared" si="45"/>
        <v>#VALUE!</v>
      </c>
      <c r="O362" s="10" t="e">
        <f t="shared" si="40"/>
        <v>#VALUE!</v>
      </c>
      <c r="P362" s="10" t="e">
        <f t="shared" si="44"/>
        <v>#VALUE!</v>
      </c>
      <c r="Q362" s="10" t="e">
        <f t="shared" si="41"/>
        <v>#VALUE!</v>
      </c>
      <c r="R362" s="10" t="e">
        <f>IF($I$7="Watt",IF(Q362=P362,#REF!,""),IF(Q362=P362,N362," "))</f>
        <v>#VALUE!</v>
      </c>
      <c r="S362" s="10" t="e">
        <f t="shared" si="42"/>
        <v>#VALUE!</v>
      </c>
      <c r="T362" s="10" t="str">
        <f t="shared" si="39"/>
        <v xml:space="preserve"> </v>
      </c>
      <c r="U362" s="10" t="str">
        <f>IF($I$7="Watt",IF(T362=MIN($T$7:$T$1012),#REF!,""),IF(T362=MIN($T$7:$T$1012),N362," "))</f>
        <v xml:space="preserve"> </v>
      </c>
      <c r="V362" s="10" t="str">
        <f t="shared" si="43"/>
        <v xml:space="preserve"> </v>
      </c>
      <c r="W362" s="10" t="str">
        <f>IF($I$7="Watt",IF(V362=MIN($V$7:$V$1012),#REF!,""),IF(V362=MIN($V$7:$V$1012),N362," "))</f>
        <v xml:space="preserve"> </v>
      </c>
    </row>
    <row r="363" spans="7:23">
      <c r="G363" s="9"/>
      <c r="H363" s="9"/>
      <c r="I363" s="9"/>
      <c r="J363" s="9"/>
      <c r="K363" s="9"/>
      <c r="L363" s="9"/>
      <c r="M363" s="9"/>
      <c r="N363" s="99" t="e">
        <f t="shared" si="45"/>
        <v>#VALUE!</v>
      </c>
      <c r="O363" s="10" t="e">
        <f t="shared" si="40"/>
        <v>#VALUE!</v>
      </c>
      <c r="P363" s="10" t="e">
        <f t="shared" si="44"/>
        <v>#VALUE!</v>
      </c>
      <c r="Q363" s="10" t="e">
        <f t="shared" si="41"/>
        <v>#VALUE!</v>
      </c>
      <c r="R363" s="10" t="e">
        <f>IF($I$7="Watt",IF(Q363=P363,#REF!,""),IF(Q363=P363,N363," "))</f>
        <v>#VALUE!</v>
      </c>
      <c r="S363" s="10" t="e">
        <f t="shared" si="42"/>
        <v>#VALUE!</v>
      </c>
      <c r="T363" s="10" t="str">
        <f t="shared" si="39"/>
        <v xml:space="preserve"> </v>
      </c>
      <c r="U363" s="10" t="str">
        <f>IF($I$7="Watt",IF(T363=MIN($T$7:$T$1012),#REF!,""),IF(T363=MIN($T$7:$T$1012),N363," "))</f>
        <v xml:space="preserve"> </v>
      </c>
      <c r="V363" s="10" t="str">
        <f t="shared" si="43"/>
        <v xml:space="preserve"> </v>
      </c>
      <c r="W363" s="10" t="str">
        <f>IF($I$7="Watt",IF(V363=MIN($V$7:$V$1012),#REF!,""),IF(V363=MIN($V$7:$V$1012),N363," "))</f>
        <v xml:space="preserve"> </v>
      </c>
    </row>
    <row r="364" spans="7:23">
      <c r="G364" s="9"/>
      <c r="H364" s="9"/>
      <c r="I364" s="9"/>
      <c r="J364" s="9"/>
      <c r="K364" s="9"/>
      <c r="L364" s="9"/>
      <c r="M364" s="9"/>
      <c r="N364" s="99" t="e">
        <f t="shared" si="45"/>
        <v>#VALUE!</v>
      </c>
      <c r="O364" s="10" t="e">
        <f t="shared" si="40"/>
        <v>#VALUE!</v>
      </c>
      <c r="P364" s="10" t="e">
        <f t="shared" si="44"/>
        <v>#VALUE!</v>
      </c>
      <c r="Q364" s="10" t="e">
        <f t="shared" si="41"/>
        <v>#VALUE!</v>
      </c>
      <c r="R364" s="10" t="e">
        <f>IF($I$7="Watt",IF(Q364=P364,#REF!,""),IF(Q364=P364,N364," "))</f>
        <v>#VALUE!</v>
      </c>
      <c r="S364" s="10" t="e">
        <f t="shared" si="42"/>
        <v>#VALUE!</v>
      </c>
      <c r="T364" s="10" t="str">
        <f t="shared" si="39"/>
        <v xml:space="preserve"> </v>
      </c>
      <c r="U364" s="10" t="str">
        <f>IF($I$7="Watt",IF(T364=MIN($T$7:$T$1012),#REF!,""),IF(T364=MIN($T$7:$T$1012),N364," "))</f>
        <v xml:space="preserve"> </v>
      </c>
      <c r="V364" s="10" t="str">
        <f t="shared" si="43"/>
        <v xml:space="preserve"> </v>
      </c>
      <c r="W364" s="10" t="str">
        <f>IF($I$7="Watt",IF(V364=MIN($V$7:$V$1012),#REF!,""),IF(V364=MIN($V$7:$V$1012),N364," "))</f>
        <v xml:space="preserve"> </v>
      </c>
    </row>
    <row r="365" spans="7:23">
      <c r="G365" s="9"/>
      <c r="H365" s="9"/>
      <c r="I365" s="9"/>
      <c r="J365" s="9"/>
      <c r="K365" s="9"/>
      <c r="L365" s="9"/>
      <c r="M365" s="9"/>
      <c r="N365" s="99" t="e">
        <f t="shared" si="45"/>
        <v>#VALUE!</v>
      </c>
      <c r="O365" s="10" t="e">
        <f t="shared" si="40"/>
        <v>#VALUE!</v>
      </c>
      <c r="P365" s="10" t="e">
        <f t="shared" si="44"/>
        <v>#VALUE!</v>
      </c>
      <c r="Q365" s="10" t="e">
        <f t="shared" si="41"/>
        <v>#VALUE!</v>
      </c>
      <c r="R365" s="10" t="e">
        <f>IF($I$7="Watt",IF(Q365=P365,#REF!,""),IF(Q365=P365,N365," "))</f>
        <v>#VALUE!</v>
      </c>
      <c r="S365" s="10" t="e">
        <f t="shared" si="42"/>
        <v>#VALUE!</v>
      </c>
      <c r="T365" s="10" t="str">
        <f t="shared" si="39"/>
        <v xml:space="preserve"> </v>
      </c>
      <c r="U365" s="10" t="str">
        <f>IF($I$7="Watt",IF(T365=MIN($T$7:$T$1012),#REF!,""),IF(T365=MIN($T$7:$T$1012),N365," "))</f>
        <v xml:space="preserve"> </v>
      </c>
      <c r="V365" s="10" t="str">
        <f t="shared" si="43"/>
        <v xml:space="preserve"> </v>
      </c>
      <c r="W365" s="10" t="str">
        <f>IF($I$7="Watt",IF(V365=MIN($V$7:$V$1012),#REF!,""),IF(V365=MIN($V$7:$V$1012),N365," "))</f>
        <v xml:space="preserve"> </v>
      </c>
    </row>
    <row r="366" spans="7:23">
      <c r="G366" s="9"/>
      <c r="H366" s="9"/>
      <c r="I366" s="9"/>
      <c r="J366" s="9"/>
      <c r="K366" s="9"/>
      <c r="L366" s="9"/>
      <c r="M366" s="9"/>
      <c r="N366" s="99" t="e">
        <f t="shared" si="45"/>
        <v>#VALUE!</v>
      </c>
      <c r="O366" s="10" t="e">
        <f t="shared" si="40"/>
        <v>#VALUE!</v>
      </c>
      <c r="P366" s="10" t="e">
        <f t="shared" si="44"/>
        <v>#VALUE!</v>
      </c>
      <c r="Q366" s="10" t="e">
        <f t="shared" si="41"/>
        <v>#VALUE!</v>
      </c>
      <c r="R366" s="10" t="e">
        <f>IF($I$7="Watt",IF(Q366=P366,#REF!,""),IF(Q366=P366,N366," "))</f>
        <v>#VALUE!</v>
      </c>
      <c r="S366" s="10" t="e">
        <f t="shared" si="42"/>
        <v>#VALUE!</v>
      </c>
      <c r="T366" s="10" t="str">
        <f t="shared" si="39"/>
        <v xml:space="preserve"> </v>
      </c>
      <c r="U366" s="10" t="str">
        <f>IF($I$7="Watt",IF(T366=MIN($T$7:$T$1012),#REF!,""),IF(T366=MIN($T$7:$T$1012),N366," "))</f>
        <v xml:space="preserve"> </v>
      </c>
      <c r="V366" s="10" t="str">
        <f t="shared" si="43"/>
        <v xml:space="preserve"> </v>
      </c>
      <c r="W366" s="10" t="str">
        <f>IF($I$7="Watt",IF(V366=MIN($V$7:$V$1012),#REF!,""),IF(V366=MIN($V$7:$V$1012),N366," "))</f>
        <v xml:space="preserve"> </v>
      </c>
    </row>
    <row r="367" spans="7:23">
      <c r="G367" s="9"/>
      <c r="H367" s="9"/>
      <c r="I367" s="9"/>
      <c r="J367" s="9"/>
      <c r="K367" s="9"/>
      <c r="L367" s="9"/>
      <c r="M367" s="9"/>
      <c r="N367" s="99" t="e">
        <f t="shared" si="45"/>
        <v>#VALUE!</v>
      </c>
      <c r="O367" s="10" t="e">
        <f t="shared" si="40"/>
        <v>#VALUE!</v>
      </c>
      <c r="P367" s="10" t="e">
        <f t="shared" si="44"/>
        <v>#VALUE!</v>
      </c>
      <c r="Q367" s="10" t="e">
        <f t="shared" si="41"/>
        <v>#VALUE!</v>
      </c>
      <c r="R367" s="10" t="e">
        <f>IF($I$7="Watt",IF(Q367=P367,#REF!,""),IF(Q367=P367,N367," "))</f>
        <v>#VALUE!</v>
      </c>
      <c r="S367" s="10" t="e">
        <f t="shared" si="42"/>
        <v>#VALUE!</v>
      </c>
      <c r="T367" s="10" t="str">
        <f t="shared" si="39"/>
        <v xml:space="preserve"> </v>
      </c>
      <c r="U367" s="10" t="str">
        <f>IF($I$7="Watt",IF(T367=MIN($T$7:$T$1012),#REF!,""),IF(T367=MIN($T$7:$T$1012),N367," "))</f>
        <v xml:space="preserve"> </v>
      </c>
      <c r="V367" s="10" t="str">
        <f t="shared" si="43"/>
        <v xml:space="preserve"> </v>
      </c>
      <c r="W367" s="10" t="str">
        <f>IF($I$7="Watt",IF(V367=MIN($V$7:$V$1012),#REF!,""),IF(V367=MIN($V$7:$V$1012),N367," "))</f>
        <v xml:space="preserve"> </v>
      </c>
    </row>
    <row r="368" spans="7:23">
      <c r="G368" s="9"/>
      <c r="H368" s="9"/>
      <c r="I368" s="9"/>
      <c r="J368" s="9"/>
      <c r="K368" s="9"/>
      <c r="L368" s="9"/>
      <c r="M368" s="9"/>
      <c r="N368" s="99" t="e">
        <f t="shared" si="45"/>
        <v>#VALUE!</v>
      </c>
      <c r="O368" s="10" t="e">
        <f t="shared" si="40"/>
        <v>#VALUE!</v>
      </c>
      <c r="P368" s="10" t="e">
        <f t="shared" si="44"/>
        <v>#VALUE!</v>
      </c>
      <c r="Q368" s="10" t="e">
        <f t="shared" si="41"/>
        <v>#VALUE!</v>
      </c>
      <c r="R368" s="10" t="e">
        <f>IF($I$7="Watt",IF(Q368=P368,#REF!,""),IF(Q368=P368,N368," "))</f>
        <v>#VALUE!</v>
      </c>
      <c r="S368" s="10" t="e">
        <f t="shared" si="42"/>
        <v>#VALUE!</v>
      </c>
      <c r="T368" s="10" t="str">
        <f t="shared" si="39"/>
        <v xml:space="preserve"> </v>
      </c>
      <c r="U368" s="10" t="str">
        <f>IF($I$7="Watt",IF(T368=MIN($T$7:$T$1012),#REF!,""),IF(T368=MIN($T$7:$T$1012),N368," "))</f>
        <v xml:space="preserve"> </v>
      </c>
      <c r="V368" s="10" t="str">
        <f t="shared" si="43"/>
        <v xml:space="preserve"> </v>
      </c>
      <c r="W368" s="10" t="str">
        <f>IF($I$7="Watt",IF(V368=MIN($V$7:$V$1012),#REF!,""),IF(V368=MIN($V$7:$V$1012),N368," "))</f>
        <v xml:space="preserve"> </v>
      </c>
    </row>
    <row r="369" spans="7:23">
      <c r="G369" s="9"/>
      <c r="H369" s="9"/>
      <c r="I369" s="9"/>
      <c r="J369" s="9"/>
      <c r="K369" s="9"/>
      <c r="L369" s="9"/>
      <c r="M369" s="9"/>
      <c r="N369" s="99" t="e">
        <f t="shared" si="45"/>
        <v>#VALUE!</v>
      </c>
      <c r="O369" s="10" t="e">
        <f t="shared" si="40"/>
        <v>#VALUE!</v>
      </c>
      <c r="P369" s="10" t="e">
        <f t="shared" si="44"/>
        <v>#VALUE!</v>
      </c>
      <c r="Q369" s="10" t="e">
        <f t="shared" si="41"/>
        <v>#VALUE!</v>
      </c>
      <c r="R369" s="10" t="e">
        <f>IF($I$7="Watt",IF(Q369=P369,#REF!,""),IF(Q369=P369,N369," "))</f>
        <v>#VALUE!</v>
      </c>
      <c r="S369" s="10" t="e">
        <f t="shared" si="42"/>
        <v>#VALUE!</v>
      </c>
      <c r="T369" s="10" t="str">
        <f t="shared" ref="T369:T416" si="46">IF(ISNUMBER(O369),IF(O369-2&lt;0,(O369-2)*-1,O369-2)," ")</f>
        <v xml:space="preserve"> </v>
      </c>
      <c r="U369" s="10" t="str">
        <f>IF($I$7="Watt",IF(T369=MIN($T$7:$T$1012),#REF!,""),IF(T369=MIN($T$7:$T$1012),N369," "))</f>
        <v xml:space="preserve"> </v>
      </c>
      <c r="V369" s="10" t="str">
        <f t="shared" si="43"/>
        <v xml:space="preserve"> </v>
      </c>
      <c r="W369" s="10" t="str">
        <f>IF($I$7="Watt",IF(V369=MIN($V$7:$V$1012),#REF!,""),IF(V369=MIN($V$7:$V$1012),N369," "))</f>
        <v xml:space="preserve"> </v>
      </c>
    </row>
    <row r="370" spans="7:23">
      <c r="G370" s="9"/>
      <c r="H370" s="9"/>
      <c r="I370" s="9"/>
      <c r="J370" s="9"/>
      <c r="K370" s="9"/>
      <c r="L370" s="9"/>
      <c r="M370" s="9"/>
      <c r="N370" s="99" t="e">
        <f t="shared" si="45"/>
        <v>#VALUE!</v>
      </c>
      <c r="O370" s="10" t="e">
        <f t="shared" si="40"/>
        <v>#VALUE!</v>
      </c>
      <c r="P370" s="10" t="e">
        <f t="shared" si="44"/>
        <v>#VALUE!</v>
      </c>
      <c r="Q370" s="10" t="e">
        <f t="shared" si="41"/>
        <v>#VALUE!</v>
      </c>
      <c r="R370" s="10" t="e">
        <f>IF($I$7="Watt",IF(Q370=P370,#REF!,""),IF(Q370=P370,N370," "))</f>
        <v>#VALUE!</v>
      </c>
      <c r="S370" s="10" t="e">
        <f t="shared" si="42"/>
        <v>#VALUE!</v>
      </c>
      <c r="T370" s="10" t="str">
        <f t="shared" si="46"/>
        <v xml:space="preserve"> </v>
      </c>
      <c r="U370" s="10" t="str">
        <f>IF($I$7="Watt",IF(T370=MIN($T$7:$T$1012),#REF!,""),IF(T370=MIN($T$7:$T$1012),N370," "))</f>
        <v xml:space="preserve"> </v>
      </c>
      <c r="V370" s="10" t="str">
        <f t="shared" si="43"/>
        <v xml:space="preserve"> </v>
      </c>
      <c r="W370" s="10" t="str">
        <f>IF($I$7="Watt",IF(V370=MIN($V$7:$V$1012),#REF!,""),IF(V370=MIN($V$7:$V$1012),N370," "))</f>
        <v xml:space="preserve"> </v>
      </c>
    </row>
    <row r="371" spans="7:23">
      <c r="G371" s="9"/>
      <c r="H371" s="9"/>
      <c r="I371" s="9"/>
      <c r="J371" s="9"/>
      <c r="K371" s="9"/>
      <c r="L371" s="9"/>
      <c r="M371" s="9"/>
      <c r="N371" s="99" t="e">
        <f t="shared" si="45"/>
        <v>#VALUE!</v>
      </c>
      <c r="O371" s="10" t="e">
        <f t="shared" si="40"/>
        <v>#VALUE!</v>
      </c>
      <c r="P371" s="10" t="e">
        <f t="shared" si="44"/>
        <v>#VALUE!</v>
      </c>
      <c r="Q371" s="10" t="e">
        <f t="shared" si="41"/>
        <v>#VALUE!</v>
      </c>
      <c r="R371" s="10" t="e">
        <f>IF($I$7="Watt",IF(Q371=P371,#REF!,""),IF(Q371=P371,N371," "))</f>
        <v>#VALUE!</v>
      </c>
      <c r="S371" s="10" t="e">
        <f t="shared" si="42"/>
        <v>#VALUE!</v>
      </c>
      <c r="T371" s="10" t="str">
        <f t="shared" si="46"/>
        <v xml:space="preserve"> </v>
      </c>
      <c r="U371" s="10" t="str">
        <f>IF($I$7="Watt",IF(T371=MIN($T$7:$T$1012),#REF!,""),IF(T371=MIN($T$7:$T$1012),N371," "))</f>
        <v xml:space="preserve"> </v>
      </c>
      <c r="V371" s="10" t="str">
        <f t="shared" si="43"/>
        <v xml:space="preserve"> </v>
      </c>
      <c r="W371" s="10" t="str">
        <f>IF($I$7="Watt",IF(V371=MIN($V$7:$V$1012),#REF!,""),IF(V371=MIN($V$7:$V$1012),N371," "))</f>
        <v xml:space="preserve"> </v>
      </c>
    </row>
    <row r="372" spans="7:23">
      <c r="G372" s="9"/>
      <c r="H372" s="9"/>
      <c r="I372" s="9"/>
      <c r="J372" s="9"/>
      <c r="K372" s="9"/>
      <c r="L372" s="9"/>
      <c r="M372" s="9"/>
      <c r="N372" s="99" t="e">
        <f t="shared" si="45"/>
        <v>#VALUE!</v>
      </c>
      <c r="O372" s="10" t="e">
        <f t="shared" si="40"/>
        <v>#VALUE!</v>
      </c>
      <c r="P372" s="10" t="e">
        <f t="shared" si="44"/>
        <v>#VALUE!</v>
      </c>
      <c r="Q372" s="10" t="e">
        <f t="shared" si="41"/>
        <v>#VALUE!</v>
      </c>
      <c r="R372" s="10" t="e">
        <f>IF($I$7="Watt",IF(Q372=P372,#REF!,""),IF(Q372=P372,N372," "))</f>
        <v>#VALUE!</v>
      </c>
      <c r="S372" s="10" t="e">
        <f t="shared" si="42"/>
        <v>#VALUE!</v>
      </c>
      <c r="T372" s="10" t="str">
        <f t="shared" si="46"/>
        <v xml:space="preserve"> </v>
      </c>
      <c r="U372" s="10" t="str">
        <f>IF($I$7="Watt",IF(T372=MIN($T$7:$T$1012),#REF!,""),IF(T372=MIN($T$7:$T$1012),N372," "))</f>
        <v xml:space="preserve"> </v>
      </c>
      <c r="V372" s="10" t="str">
        <f t="shared" si="43"/>
        <v xml:space="preserve"> </v>
      </c>
      <c r="W372" s="10" t="str">
        <f>IF($I$7="Watt",IF(V372=MIN($V$7:$V$1012),#REF!,""),IF(V372=MIN($V$7:$V$1012),N372," "))</f>
        <v xml:space="preserve"> </v>
      </c>
    </row>
    <row r="373" spans="7:23">
      <c r="G373" s="9"/>
      <c r="H373" s="9"/>
      <c r="I373" s="9"/>
      <c r="J373" s="9"/>
      <c r="K373" s="9"/>
      <c r="L373" s="9"/>
      <c r="M373" s="9"/>
      <c r="N373" s="99" t="e">
        <f t="shared" si="45"/>
        <v>#VALUE!</v>
      </c>
      <c r="O373" s="10" t="e">
        <f t="shared" si="40"/>
        <v>#VALUE!</v>
      </c>
      <c r="P373" s="10" t="e">
        <f t="shared" si="44"/>
        <v>#VALUE!</v>
      </c>
      <c r="Q373" s="10" t="e">
        <f t="shared" si="41"/>
        <v>#VALUE!</v>
      </c>
      <c r="R373" s="10" t="e">
        <f>IF($I$7="Watt",IF(Q373=P373,#REF!,""),IF(Q373=P373,N373," "))</f>
        <v>#VALUE!</v>
      </c>
      <c r="S373" s="10" t="e">
        <f t="shared" si="42"/>
        <v>#VALUE!</v>
      </c>
      <c r="T373" s="10" t="str">
        <f t="shared" si="46"/>
        <v xml:space="preserve"> </v>
      </c>
      <c r="U373" s="10" t="str">
        <f>IF($I$7="Watt",IF(T373=MIN($T$7:$T$1012),#REF!,""),IF(T373=MIN($T$7:$T$1012),N373," "))</f>
        <v xml:space="preserve"> </v>
      </c>
      <c r="V373" s="10" t="str">
        <f t="shared" si="43"/>
        <v xml:space="preserve"> </v>
      </c>
      <c r="W373" s="10" t="str">
        <f>IF($I$7="Watt",IF(V373=MIN($V$7:$V$1012),#REF!,""),IF(V373=MIN($V$7:$V$1012),N373," "))</f>
        <v xml:space="preserve"> </v>
      </c>
    </row>
    <row r="374" spans="7:23">
      <c r="G374" s="9"/>
      <c r="H374" s="9"/>
      <c r="I374" s="9"/>
      <c r="J374" s="9"/>
      <c r="K374" s="9"/>
      <c r="L374" s="9"/>
      <c r="M374" s="9"/>
      <c r="N374" s="99" t="e">
        <f t="shared" si="45"/>
        <v>#VALUE!</v>
      </c>
      <c r="O374" s="10" t="e">
        <f t="shared" si="40"/>
        <v>#VALUE!</v>
      </c>
      <c r="P374" s="10" t="e">
        <f t="shared" si="44"/>
        <v>#VALUE!</v>
      </c>
      <c r="Q374" s="10" t="e">
        <f t="shared" si="41"/>
        <v>#VALUE!</v>
      </c>
      <c r="R374" s="10" t="e">
        <f>IF($I$7="Watt",IF(Q374=P374,#REF!,""),IF(Q374=P374,N374," "))</f>
        <v>#VALUE!</v>
      </c>
      <c r="S374" s="10" t="e">
        <f t="shared" si="42"/>
        <v>#VALUE!</v>
      </c>
      <c r="T374" s="10" t="str">
        <f t="shared" si="46"/>
        <v xml:space="preserve"> </v>
      </c>
      <c r="U374" s="10" t="str">
        <f>IF($I$7="Watt",IF(T374=MIN($T$7:$T$1012),#REF!,""),IF(T374=MIN($T$7:$T$1012),N374," "))</f>
        <v xml:space="preserve"> </v>
      </c>
      <c r="V374" s="10" t="str">
        <f t="shared" si="43"/>
        <v xml:space="preserve"> </v>
      </c>
      <c r="W374" s="10" t="str">
        <f>IF($I$7="Watt",IF(V374=MIN($V$7:$V$1012),#REF!,""),IF(V374=MIN($V$7:$V$1012),N374," "))</f>
        <v xml:space="preserve"> </v>
      </c>
    </row>
    <row r="375" spans="7:23">
      <c r="G375" s="9"/>
      <c r="H375" s="9"/>
      <c r="I375" s="9"/>
      <c r="J375" s="9"/>
      <c r="K375" s="9"/>
      <c r="L375" s="9"/>
      <c r="M375" s="9"/>
      <c r="N375" s="99" t="e">
        <f t="shared" si="45"/>
        <v>#VALUE!</v>
      </c>
      <c r="O375" s="10" t="e">
        <f t="shared" si="40"/>
        <v>#VALUE!</v>
      </c>
      <c r="P375" s="10" t="e">
        <f t="shared" si="44"/>
        <v>#VALUE!</v>
      </c>
      <c r="Q375" s="10" t="e">
        <f t="shared" si="41"/>
        <v>#VALUE!</v>
      </c>
      <c r="R375" s="10" t="e">
        <f>IF($I$7="Watt",IF(Q375=P375,#REF!,""),IF(Q375=P375,N375," "))</f>
        <v>#VALUE!</v>
      </c>
      <c r="S375" s="10" t="e">
        <f t="shared" si="42"/>
        <v>#VALUE!</v>
      </c>
      <c r="T375" s="10" t="str">
        <f t="shared" si="46"/>
        <v xml:space="preserve"> </v>
      </c>
      <c r="U375" s="10" t="str">
        <f>IF($I$7="Watt",IF(T375=MIN($T$7:$T$1012),#REF!,""),IF(T375=MIN($T$7:$T$1012),N375," "))</f>
        <v xml:space="preserve"> </v>
      </c>
      <c r="V375" s="10" t="str">
        <f t="shared" si="43"/>
        <v xml:space="preserve"> </v>
      </c>
      <c r="W375" s="10" t="str">
        <f>IF($I$7="Watt",IF(V375=MIN($V$7:$V$1012),#REF!,""),IF(V375=MIN($V$7:$V$1012),N375," "))</f>
        <v xml:space="preserve"> </v>
      </c>
    </row>
    <row r="376" spans="7:23">
      <c r="G376" s="9"/>
      <c r="H376" s="9"/>
      <c r="I376" s="9"/>
      <c r="J376" s="9"/>
      <c r="K376" s="9"/>
      <c r="L376" s="9"/>
      <c r="M376" s="9"/>
      <c r="N376" s="99" t="e">
        <f t="shared" si="45"/>
        <v>#VALUE!</v>
      </c>
      <c r="O376" s="10" t="e">
        <f t="shared" si="40"/>
        <v>#VALUE!</v>
      </c>
      <c r="P376" s="10" t="e">
        <f t="shared" si="44"/>
        <v>#VALUE!</v>
      </c>
      <c r="Q376" s="10" t="e">
        <f t="shared" si="41"/>
        <v>#VALUE!</v>
      </c>
      <c r="R376" s="10" t="e">
        <f>IF($I$7="Watt",IF(Q376=P376,#REF!,""),IF(Q376=P376,N376," "))</f>
        <v>#VALUE!</v>
      </c>
      <c r="S376" s="10" t="e">
        <f t="shared" si="42"/>
        <v>#VALUE!</v>
      </c>
      <c r="T376" s="10" t="str">
        <f t="shared" si="46"/>
        <v xml:space="preserve"> </v>
      </c>
      <c r="U376" s="10" t="str">
        <f>IF($I$7="Watt",IF(T376=MIN($T$7:$T$1012),#REF!,""),IF(T376=MIN($T$7:$T$1012),N376," "))</f>
        <v xml:space="preserve"> </v>
      </c>
      <c r="V376" s="10" t="str">
        <f t="shared" si="43"/>
        <v xml:space="preserve"> </v>
      </c>
      <c r="W376" s="10" t="str">
        <f>IF($I$7="Watt",IF(V376=MIN($V$7:$V$1012),#REF!,""),IF(V376=MIN($V$7:$V$1012),N376," "))</f>
        <v xml:space="preserve"> </v>
      </c>
    </row>
    <row r="377" spans="7:23">
      <c r="G377" s="9"/>
      <c r="H377" s="9"/>
      <c r="I377" s="9"/>
      <c r="J377" s="9"/>
      <c r="K377" s="9"/>
      <c r="L377" s="9"/>
      <c r="M377" s="9"/>
      <c r="N377" s="99" t="e">
        <f t="shared" si="45"/>
        <v>#VALUE!</v>
      </c>
      <c r="O377" s="10" t="e">
        <f t="shared" si="40"/>
        <v>#VALUE!</v>
      </c>
      <c r="P377" s="10" t="e">
        <f t="shared" si="44"/>
        <v>#VALUE!</v>
      </c>
      <c r="Q377" s="10" t="e">
        <f t="shared" si="41"/>
        <v>#VALUE!</v>
      </c>
      <c r="R377" s="10" t="e">
        <f>IF($I$7="Watt",IF(Q377=P377,#REF!,""),IF(Q377=P377,N377," "))</f>
        <v>#VALUE!</v>
      </c>
      <c r="S377" s="10" t="e">
        <f t="shared" si="42"/>
        <v>#VALUE!</v>
      </c>
      <c r="T377" s="10" t="str">
        <f t="shared" si="46"/>
        <v xml:space="preserve"> </v>
      </c>
      <c r="U377" s="10" t="str">
        <f>IF($I$7="Watt",IF(T377=MIN($T$7:$T$1012),#REF!,""),IF(T377=MIN($T$7:$T$1012),N377," "))</f>
        <v xml:space="preserve"> </v>
      </c>
      <c r="V377" s="10" t="str">
        <f t="shared" si="43"/>
        <v xml:space="preserve"> </v>
      </c>
      <c r="W377" s="10" t="str">
        <f>IF($I$7="Watt",IF(V377=MIN($V$7:$V$1012),#REF!,""),IF(V377=MIN($V$7:$V$1012),N377," "))</f>
        <v xml:space="preserve"> </v>
      </c>
    </row>
    <row r="378" spans="7:23">
      <c r="G378" s="9"/>
      <c r="H378" s="9"/>
      <c r="I378" s="9"/>
      <c r="J378" s="9"/>
      <c r="K378" s="9"/>
      <c r="L378" s="9"/>
      <c r="M378" s="9"/>
      <c r="N378" s="99" t="e">
        <f t="shared" si="45"/>
        <v>#VALUE!</v>
      </c>
      <c r="O378" s="10" t="e">
        <f t="shared" si="40"/>
        <v>#VALUE!</v>
      </c>
      <c r="P378" s="10" t="e">
        <f t="shared" si="44"/>
        <v>#VALUE!</v>
      </c>
      <c r="Q378" s="10" t="e">
        <f t="shared" si="41"/>
        <v>#VALUE!</v>
      </c>
      <c r="R378" s="10" t="e">
        <f>IF($I$7="Watt",IF(Q378=P378,#REF!,""),IF(Q378=P378,N378," "))</f>
        <v>#VALUE!</v>
      </c>
      <c r="S378" s="10" t="e">
        <f t="shared" si="42"/>
        <v>#VALUE!</v>
      </c>
      <c r="T378" s="10" t="str">
        <f t="shared" si="46"/>
        <v xml:space="preserve"> </v>
      </c>
      <c r="U378" s="10" t="str">
        <f>IF($I$7="Watt",IF(T378=MIN($T$7:$T$1012),#REF!,""),IF(T378=MIN($T$7:$T$1012),N378," "))</f>
        <v xml:space="preserve"> </v>
      </c>
      <c r="V378" s="10" t="str">
        <f t="shared" si="43"/>
        <v xml:space="preserve"> </v>
      </c>
      <c r="W378" s="10" t="str">
        <f>IF($I$7="Watt",IF(V378=MIN($V$7:$V$1012),#REF!,""),IF(V378=MIN($V$7:$V$1012),N378," "))</f>
        <v xml:space="preserve"> </v>
      </c>
    </row>
    <row r="379" spans="7:23">
      <c r="G379" s="9"/>
      <c r="H379" s="9"/>
      <c r="I379" s="9"/>
      <c r="J379" s="9"/>
      <c r="K379" s="9"/>
      <c r="L379" s="9"/>
      <c r="M379" s="9"/>
      <c r="N379" s="99" t="e">
        <f t="shared" si="45"/>
        <v>#VALUE!</v>
      </c>
      <c r="O379" s="10" t="e">
        <f t="shared" si="40"/>
        <v>#VALUE!</v>
      </c>
      <c r="P379" s="10" t="e">
        <f t="shared" si="44"/>
        <v>#VALUE!</v>
      </c>
      <c r="Q379" s="10" t="e">
        <f t="shared" si="41"/>
        <v>#VALUE!</v>
      </c>
      <c r="R379" s="10" t="e">
        <f>IF($I$7="Watt",IF(Q379=P379,#REF!,""),IF(Q379=P379,N379," "))</f>
        <v>#VALUE!</v>
      </c>
      <c r="S379" s="10" t="e">
        <f t="shared" si="42"/>
        <v>#VALUE!</v>
      </c>
      <c r="T379" s="10" t="str">
        <f t="shared" si="46"/>
        <v xml:space="preserve"> </v>
      </c>
      <c r="U379" s="10" t="str">
        <f>IF($I$7="Watt",IF(T379=MIN($T$7:$T$1012),#REF!,""),IF(T379=MIN($T$7:$T$1012),N379," "))</f>
        <v xml:space="preserve"> </v>
      </c>
      <c r="V379" s="10" t="str">
        <f t="shared" si="43"/>
        <v xml:space="preserve"> </v>
      </c>
      <c r="W379" s="10" t="str">
        <f>IF($I$7="Watt",IF(V379=MIN($V$7:$V$1012),#REF!,""),IF(V379=MIN($V$7:$V$1012),N379," "))</f>
        <v xml:space="preserve"> </v>
      </c>
    </row>
    <row r="380" spans="7:23">
      <c r="G380" s="9"/>
      <c r="H380" s="9"/>
      <c r="I380" s="9"/>
      <c r="J380" s="9"/>
      <c r="K380" s="9"/>
      <c r="L380" s="9"/>
      <c r="M380" s="9"/>
      <c r="N380" s="99" t="e">
        <f t="shared" si="45"/>
        <v>#VALUE!</v>
      </c>
      <c r="O380" s="10" t="e">
        <f t="shared" si="40"/>
        <v>#VALUE!</v>
      </c>
      <c r="P380" s="10" t="e">
        <f t="shared" si="44"/>
        <v>#VALUE!</v>
      </c>
      <c r="Q380" s="10" t="e">
        <f t="shared" si="41"/>
        <v>#VALUE!</v>
      </c>
      <c r="R380" s="10" t="e">
        <f>IF($I$7="Watt",IF(Q380=P380,#REF!,""),IF(Q380=P380,N380," "))</f>
        <v>#VALUE!</v>
      </c>
      <c r="S380" s="10" t="e">
        <f t="shared" si="42"/>
        <v>#VALUE!</v>
      </c>
      <c r="T380" s="10" t="str">
        <f t="shared" si="46"/>
        <v xml:space="preserve"> </v>
      </c>
      <c r="U380" s="10" t="str">
        <f>IF($I$7="Watt",IF(T380=MIN($T$7:$T$1012),#REF!,""),IF(T380=MIN($T$7:$T$1012),N380," "))</f>
        <v xml:space="preserve"> </v>
      </c>
      <c r="V380" s="10" t="str">
        <f t="shared" si="43"/>
        <v xml:space="preserve"> </v>
      </c>
      <c r="W380" s="10" t="str">
        <f>IF($I$7="Watt",IF(V380=MIN($V$7:$V$1012),#REF!,""),IF(V380=MIN($V$7:$V$1012),N380," "))</f>
        <v xml:space="preserve"> </v>
      </c>
    </row>
    <row r="381" spans="7:23">
      <c r="G381" s="9"/>
      <c r="H381" s="9"/>
      <c r="I381" s="9"/>
      <c r="J381" s="9"/>
      <c r="K381" s="9"/>
      <c r="L381" s="9"/>
      <c r="M381" s="9"/>
      <c r="N381" s="99" t="e">
        <f t="shared" si="45"/>
        <v>#VALUE!</v>
      </c>
      <c r="O381" s="10" t="e">
        <f t="shared" si="40"/>
        <v>#VALUE!</v>
      </c>
      <c r="P381" s="10" t="e">
        <f t="shared" si="44"/>
        <v>#VALUE!</v>
      </c>
      <c r="Q381" s="10" t="e">
        <f t="shared" si="41"/>
        <v>#VALUE!</v>
      </c>
      <c r="R381" s="10" t="e">
        <f>IF($I$7="Watt",IF(Q381=P381,#REF!,""),IF(Q381=P381,N381," "))</f>
        <v>#VALUE!</v>
      </c>
      <c r="S381" s="10" t="e">
        <f t="shared" si="42"/>
        <v>#VALUE!</v>
      </c>
      <c r="T381" s="10" t="str">
        <f t="shared" si="46"/>
        <v xml:space="preserve"> </v>
      </c>
      <c r="U381" s="10" t="str">
        <f>IF($I$7="Watt",IF(T381=MIN($T$7:$T$1012),#REF!,""),IF(T381=MIN($T$7:$T$1012),N381," "))</f>
        <v xml:space="preserve"> </v>
      </c>
      <c r="V381" s="10" t="str">
        <f t="shared" si="43"/>
        <v xml:space="preserve"> </v>
      </c>
      <c r="W381" s="10" t="str">
        <f>IF($I$7="Watt",IF(V381=MIN($V$7:$V$1012),#REF!,""),IF(V381=MIN($V$7:$V$1012),N381," "))</f>
        <v xml:space="preserve"> </v>
      </c>
    </row>
    <row r="382" spans="7:23">
      <c r="G382" s="9"/>
      <c r="H382" s="9"/>
      <c r="I382" s="9"/>
      <c r="J382" s="9"/>
      <c r="K382" s="9"/>
      <c r="L382" s="9"/>
      <c r="M382" s="9"/>
      <c r="N382" s="99" t="e">
        <f t="shared" si="45"/>
        <v>#VALUE!</v>
      </c>
      <c r="O382" s="10" t="e">
        <f t="shared" si="40"/>
        <v>#VALUE!</v>
      </c>
      <c r="P382" s="10" t="e">
        <f t="shared" si="44"/>
        <v>#VALUE!</v>
      </c>
      <c r="Q382" s="10" t="e">
        <f t="shared" si="41"/>
        <v>#VALUE!</v>
      </c>
      <c r="R382" s="10" t="e">
        <f>IF($I$7="Watt",IF(Q382=P382,#REF!,""),IF(Q382=P382,N382," "))</f>
        <v>#VALUE!</v>
      </c>
      <c r="S382" s="10" t="e">
        <f t="shared" si="42"/>
        <v>#VALUE!</v>
      </c>
      <c r="T382" s="10" t="str">
        <f t="shared" si="46"/>
        <v xml:space="preserve"> </v>
      </c>
      <c r="U382" s="10" t="str">
        <f>IF($I$7="Watt",IF(T382=MIN($T$7:$T$1012),#REF!,""),IF(T382=MIN($T$7:$T$1012),N382," "))</f>
        <v xml:space="preserve"> </v>
      </c>
      <c r="V382" s="10" t="str">
        <f t="shared" si="43"/>
        <v xml:space="preserve"> </v>
      </c>
      <c r="W382" s="10" t="str">
        <f>IF($I$7="Watt",IF(V382=MIN($V$7:$V$1012),#REF!,""),IF(V382=MIN($V$7:$V$1012),N382," "))</f>
        <v xml:space="preserve"> </v>
      </c>
    </row>
    <row r="383" spans="7:23">
      <c r="G383" s="9"/>
      <c r="H383" s="9"/>
      <c r="I383" s="9"/>
      <c r="J383" s="9"/>
      <c r="K383" s="9"/>
      <c r="L383" s="9"/>
      <c r="M383" s="9"/>
      <c r="N383" s="99" t="e">
        <f t="shared" si="45"/>
        <v>#VALUE!</v>
      </c>
      <c r="O383" s="10" t="e">
        <f t="shared" si="40"/>
        <v>#VALUE!</v>
      </c>
      <c r="P383" s="10" t="e">
        <f t="shared" si="44"/>
        <v>#VALUE!</v>
      </c>
      <c r="Q383" s="10" t="e">
        <f t="shared" si="41"/>
        <v>#VALUE!</v>
      </c>
      <c r="R383" s="10" t="e">
        <f>IF($I$7="Watt",IF(Q383=P383,#REF!,""),IF(Q383=P383,N383," "))</f>
        <v>#VALUE!</v>
      </c>
      <c r="S383" s="10" t="e">
        <f t="shared" si="42"/>
        <v>#VALUE!</v>
      </c>
      <c r="T383" s="10" t="str">
        <f t="shared" si="46"/>
        <v xml:space="preserve"> </v>
      </c>
      <c r="U383" s="10" t="str">
        <f>IF($I$7="Watt",IF(T383=MIN($T$7:$T$1012),#REF!,""),IF(T383=MIN($T$7:$T$1012),N383," "))</f>
        <v xml:space="preserve"> </v>
      </c>
      <c r="V383" s="10" t="str">
        <f t="shared" si="43"/>
        <v xml:space="preserve"> </v>
      </c>
      <c r="W383" s="10" t="str">
        <f>IF($I$7="Watt",IF(V383=MIN($V$7:$V$1012),#REF!,""),IF(V383=MIN($V$7:$V$1012),N383," "))</f>
        <v xml:space="preserve"> </v>
      </c>
    </row>
    <row r="384" spans="7:23">
      <c r="G384" s="9"/>
      <c r="H384" s="9"/>
      <c r="I384" s="9"/>
      <c r="J384" s="9"/>
      <c r="K384" s="9"/>
      <c r="L384" s="9"/>
      <c r="M384" s="9"/>
      <c r="N384" s="99" t="e">
        <f t="shared" si="45"/>
        <v>#VALUE!</v>
      </c>
      <c r="O384" s="10" t="e">
        <f t="shared" si="40"/>
        <v>#VALUE!</v>
      </c>
      <c r="P384" s="10" t="e">
        <f t="shared" si="44"/>
        <v>#VALUE!</v>
      </c>
      <c r="Q384" s="10" t="e">
        <f t="shared" si="41"/>
        <v>#VALUE!</v>
      </c>
      <c r="R384" s="10" t="e">
        <f>IF($I$7="Watt",IF(Q384=P384,#REF!,""),IF(Q384=P384,N384," "))</f>
        <v>#VALUE!</v>
      </c>
      <c r="S384" s="10" t="e">
        <f t="shared" si="42"/>
        <v>#VALUE!</v>
      </c>
      <c r="T384" s="10" t="str">
        <f t="shared" si="46"/>
        <v xml:space="preserve"> </v>
      </c>
      <c r="U384" s="10" t="str">
        <f>IF($I$7="Watt",IF(T384=MIN($T$7:$T$1012),#REF!,""),IF(T384=MIN($T$7:$T$1012),N384," "))</f>
        <v xml:space="preserve"> </v>
      </c>
      <c r="V384" s="10" t="str">
        <f t="shared" si="43"/>
        <v xml:space="preserve"> </v>
      </c>
      <c r="W384" s="10" t="str">
        <f>IF($I$7="Watt",IF(V384=MIN($V$7:$V$1012),#REF!,""),IF(V384=MIN($V$7:$V$1012),N384," "))</f>
        <v xml:space="preserve"> </v>
      </c>
    </row>
    <row r="385" spans="7:23">
      <c r="G385" s="9"/>
      <c r="H385" s="9"/>
      <c r="I385" s="9"/>
      <c r="J385" s="9"/>
      <c r="K385" s="9"/>
      <c r="L385" s="9"/>
      <c r="M385" s="9"/>
      <c r="N385" s="99" t="e">
        <f t="shared" si="45"/>
        <v>#VALUE!</v>
      </c>
      <c r="O385" s="10" t="e">
        <f t="shared" si="40"/>
        <v>#VALUE!</v>
      </c>
      <c r="P385" s="10" t="e">
        <f t="shared" si="44"/>
        <v>#VALUE!</v>
      </c>
      <c r="Q385" s="10" t="e">
        <f t="shared" si="41"/>
        <v>#VALUE!</v>
      </c>
      <c r="R385" s="10" t="e">
        <f>IF($I$7="Watt",IF(Q385=P385,#REF!,""),IF(Q385=P385,N385," "))</f>
        <v>#VALUE!</v>
      </c>
      <c r="S385" s="10" t="e">
        <f t="shared" si="42"/>
        <v>#VALUE!</v>
      </c>
      <c r="T385" s="10" t="str">
        <f t="shared" si="46"/>
        <v xml:space="preserve"> </v>
      </c>
      <c r="U385" s="10" t="str">
        <f>IF($I$7="Watt",IF(T385=MIN($T$7:$T$1012),#REF!,""),IF(T385=MIN($T$7:$T$1012),N385," "))</f>
        <v xml:space="preserve"> </v>
      </c>
      <c r="V385" s="10" t="str">
        <f t="shared" si="43"/>
        <v xml:space="preserve"> </v>
      </c>
      <c r="W385" s="10" t="str">
        <f>IF($I$7="Watt",IF(V385=MIN($V$7:$V$1012),#REF!,""),IF(V385=MIN($V$7:$V$1012),N385," "))</f>
        <v xml:space="preserve"> </v>
      </c>
    </row>
    <row r="386" spans="7:23">
      <c r="G386" s="9"/>
      <c r="H386" s="9"/>
      <c r="I386" s="9"/>
      <c r="J386" s="9"/>
      <c r="K386" s="9"/>
      <c r="L386" s="9"/>
      <c r="M386" s="9"/>
      <c r="N386" s="99" t="e">
        <f t="shared" si="45"/>
        <v>#VALUE!</v>
      </c>
      <c r="O386" s="10" t="e">
        <f t="shared" si="40"/>
        <v>#VALUE!</v>
      </c>
      <c r="P386" s="10" t="e">
        <f t="shared" si="44"/>
        <v>#VALUE!</v>
      </c>
      <c r="Q386" s="10" t="e">
        <f t="shared" si="41"/>
        <v>#VALUE!</v>
      </c>
      <c r="R386" s="10" t="e">
        <f>IF($I$7="Watt",IF(Q386=P386,#REF!,""),IF(Q386=P386,N386," "))</f>
        <v>#VALUE!</v>
      </c>
      <c r="S386" s="10" t="e">
        <f t="shared" si="42"/>
        <v>#VALUE!</v>
      </c>
      <c r="T386" s="10" t="str">
        <f t="shared" si="46"/>
        <v xml:space="preserve"> </v>
      </c>
      <c r="U386" s="10" t="str">
        <f>IF($I$7="Watt",IF(T386=MIN($T$7:$T$1012),#REF!,""),IF(T386=MIN($T$7:$T$1012),N386," "))</f>
        <v xml:space="preserve"> </v>
      </c>
      <c r="V386" s="10" t="str">
        <f t="shared" si="43"/>
        <v xml:space="preserve"> </v>
      </c>
      <c r="W386" s="10" t="str">
        <f>IF($I$7="Watt",IF(V386=MIN($V$7:$V$1012),#REF!,""),IF(V386=MIN($V$7:$V$1012),N386," "))</f>
        <v xml:space="preserve"> </v>
      </c>
    </row>
    <row r="387" spans="7:23">
      <c r="G387" s="9"/>
      <c r="H387" s="9"/>
      <c r="I387" s="9"/>
      <c r="J387" s="9"/>
      <c r="K387" s="9"/>
      <c r="L387" s="9"/>
      <c r="M387" s="9"/>
      <c r="N387" s="99" t="e">
        <f t="shared" si="45"/>
        <v>#VALUE!</v>
      </c>
      <c r="O387" s="10" t="e">
        <f t="shared" si="40"/>
        <v>#VALUE!</v>
      </c>
      <c r="P387" s="10" t="e">
        <f t="shared" si="44"/>
        <v>#VALUE!</v>
      </c>
      <c r="Q387" s="10" t="e">
        <f t="shared" si="41"/>
        <v>#VALUE!</v>
      </c>
      <c r="R387" s="10" t="e">
        <f>IF($I$7="Watt",IF(Q387=P387,#REF!,""),IF(Q387=P387,N387," "))</f>
        <v>#VALUE!</v>
      </c>
      <c r="S387" s="10" t="e">
        <f t="shared" si="42"/>
        <v>#VALUE!</v>
      </c>
      <c r="T387" s="10" t="str">
        <f t="shared" si="46"/>
        <v xml:space="preserve"> </v>
      </c>
      <c r="U387" s="10" t="str">
        <f>IF($I$7="Watt",IF(T387=MIN($T$7:$T$1012),#REF!,""),IF(T387=MIN($T$7:$T$1012),N387," "))</f>
        <v xml:space="preserve"> </v>
      </c>
      <c r="V387" s="10" t="str">
        <f t="shared" si="43"/>
        <v xml:space="preserve"> </v>
      </c>
      <c r="W387" s="10" t="str">
        <f>IF($I$7="Watt",IF(V387=MIN($V$7:$V$1012),#REF!,""),IF(V387=MIN($V$7:$V$1012),N387," "))</f>
        <v xml:space="preserve"> </v>
      </c>
    </row>
    <row r="388" spans="7:23">
      <c r="G388" s="9"/>
      <c r="H388" s="9"/>
      <c r="I388" s="9"/>
      <c r="J388" s="9"/>
      <c r="K388" s="9"/>
      <c r="L388" s="9"/>
      <c r="M388" s="9"/>
      <c r="N388" s="99" t="e">
        <f t="shared" si="45"/>
        <v>#VALUE!</v>
      </c>
      <c r="O388" s="10" t="e">
        <f t="shared" si="40"/>
        <v>#VALUE!</v>
      </c>
      <c r="P388" s="10" t="e">
        <f t="shared" si="44"/>
        <v>#VALUE!</v>
      </c>
      <c r="Q388" s="10" t="e">
        <f t="shared" si="41"/>
        <v>#VALUE!</v>
      </c>
      <c r="R388" s="10" t="e">
        <f>IF($I$7="Watt",IF(Q388=P388,#REF!,""),IF(Q388=P388,N388," "))</f>
        <v>#VALUE!</v>
      </c>
      <c r="S388" s="10" t="e">
        <f t="shared" si="42"/>
        <v>#VALUE!</v>
      </c>
      <c r="T388" s="10" t="str">
        <f t="shared" si="46"/>
        <v xml:space="preserve"> </v>
      </c>
      <c r="U388" s="10" t="str">
        <f>IF($I$7="Watt",IF(T388=MIN($T$7:$T$1012),#REF!,""),IF(T388=MIN($T$7:$T$1012),N388," "))</f>
        <v xml:space="preserve"> </v>
      </c>
      <c r="V388" s="10" t="str">
        <f t="shared" si="43"/>
        <v xml:space="preserve"> </v>
      </c>
      <c r="W388" s="10" t="str">
        <f>IF($I$7="Watt",IF(V388=MIN($V$7:$V$1012),#REF!,""),IF(V388=MIN($V$7:$V$1012),N388," "))</f>
        <v xml:space="preserve"> </v>
      </c>
    </row>
    <row r="389" spans="7:23">
      <c r="G389" s="9"/>
      <c r="H389" s="9"/>
      <c r="I389" s="9"/>
      <c r="J389" s="9"/>
      <c r="K389" s="9"/>
      <c r="L389" s="9"/>
      <c r="M389" s="9"/>
      <c r="N389" s="99" t="e">
        <f t="shared" si="45"/>
        <v>#VALUE!</v>
      </c>
      <c r="O389" s="10" t="e">
        <f t="shared" si="40"/>
        <v>#VALUE!</v>
      </c>
      <c r="P389" s="10" t="e">
        <f t="shared" si="44"/>
        <v>#VALUE!</v>
      </c>
      <c r="Q389" s="10" t="e">
        <f t="shared" si="41"/>
        <v>#VALUE!</v>
      </c>
      <c r="R389" s="10" t="e">
        <f>IF($I$7="Watt",IF(Q389=P389,#REF!,""),IF(Q389=P389,N389," "))</f>
        <v>#VALUE!</v>
      </c>
      <c r="S389" s="10" t="e">
        <f t="shared" si="42"/>
        <v>#VALUE!</v>
      </c>
      <c r="T389" s="10" t="str">
        <f t="shared" si="46"/>
        <v xml:space="preserve"> </v>
      </c>
      <c r="U389" s="10" t="str">
        <f>IF($I$7="Watt",IF(T389=MIN($T$7:$T$1012),#REF!,""),IF(T389=MIN($T$7:$T$1012),N389," "))</f>
        <v xml:space="preserve"> </v>
      </c>
      <c r="V389" s="10" t="str">
        <f t="shared" si="43"/>
        <v xml:space="preserve"> </v>
      </c>
      <c r="W389" s="10" t="str">
        <f>IF($I$7="Watt",IF(V389=MIN($V$7:$V$1012),#REF!,""),IF(V389=MIN($V$7:$V$1012),N389," "))</f>
        <v xml:space="preserve"> </v>
      </c>
    </row>
    <row r="390" spans="7:23">
      <c r="G390" s="9"/>
      <c r="H390" s="9"/>
      <c r="I390" s="9"/>
      <c r="J390" s="9"/>
      <c r="K390" s="9"/>
      <c r="L390" s="9"/>
      <c r="M390" s="9"/>
      <c r="N390" s="99" t="e">
        <f t="shared" si="45"/>
        <v>#VALUE!</v>
      </c>
      <c r="O390" s="10" t="e">
        <f t="shared" si="40"/>
        <v>#VALUE!</v>
      </c>
      <c r="P390" s="10" t="e">
        <f t="shared" si="44"/>
        <v>#VALUE!</v>
      </c>
      <c r="Q390" s="10" t="e">
        <f t="shared" si="41"/>
        <v>#VALUE!</v>
      </c>
      <c r="R390" s="10" t="e">
        <f>IF($I$7="Watt",IF(Q390=P390,#REF!,""),IF(Q390=P390,N390," "))</f>
        <v>#VALUE!</v>
      </c>
      <c r="S390" s="10" t="e">
        <f t="shared" si="42"/>
        <v>#VALUE!</v>
      </c>
      <c r="T390" s="10" t="str">
        <f t="shared" si="46"/>
        <v xml:space="preserve"> </v>
      </c>
      <c r="U390" s="10" t="str">
        <f>IF($I$7="Watt",IF(T390=MIN($T$7:$T$1012),#REF!,""),IF(T390=MIN($T$7:$T$1012),N390," "))</f>
        <v xml:space="preserve"> </v>
      </c>
      <c r="V390" s="10" t="str">
        <f t="shared" si="43"/>
        <v xml:space="preserve"> </v>
      </c>
      <c r="W390" s="10" t="str">
        <f>IF($I$7="Watt",IF(V390=MIN($V$7:$V$1012),#REF!,""),IF(V390=MIN($V$7:$V$1012),N390," "))</f>
        <v xml:space="preserve"> </v>
      </c>
    </row>
    <row r="391" spans="7:23">
      <c r="G391" s="9"/>
      <c r="H391" s="9"/>
      <c r="I391" s="9"/>
      <c r="J391" s="9"/>
      <c r="K391" s="9"/>
      <c r="L391" s="9"/>
      <c r="M391" s="9"/>
      <c r="N391" s="99" t="e">
        <f t="shared" si="45"/>
        <v>#VALUE!</v>
      </c>
      <c r="O391" s="10" t="e">
        <f t="shared" ref="O391:O416" si="47">IF(N391=" "," ",a*N391^3+b*N391^2+_c*N391+d)</f>
        <v>#VALUE!</v>
      </c>
      <c r="P391" s="10" t="e">
        <f t="shared" si="44"/>
        <v>#VALUE!</v>
      </c>
      <c r="Q391" s="10" t="e">
        <f t="shared" ref="Q391:Q416" si="48">IF(P391=MIN(P$6:P$778),P391," ")</f>
        <v>#VALUE!</v>
      </c>
      <c r="R391" s="10" t="e">
        <f>IF($I$7="Watt",IF(Q391=P391,#REF!,""),IF(Q391=P391,N391," "))</f>
        <v>#VALUE!</v>
      </c>
      <c r="S391" s="10" t="e">
        <f t="shared" ref="S391:S416" si="49">IF(Q391=P391,O391," ")</f>
        <v>#VALUE!</v>
      </c>
      <c r="T391" s="10" t="str">
        <f t="shared" si="46"/>
        <v xml:space="preserve"> </v>
      </c>
      <c r="U391" s="10" t="str">
        <f>IF($I$7="Watt",IF(T391=MIN($T$7:$T$1012),#REF!,""),IF(T391=MIN($T$7:$T$1012),N391," "))</f>
        <v xml:space="preserve"> </v>
      </c>
      <c r="V391" s="10" t="str">
        <f t="shared" ref="V391:V416" si="50">IF(ISNUMBER(O391),IF(O391-4&lt;0,(O391-4)*-1,O391-4)," ")</f>
        <v xml:space="preserve"> </v>
      </c>
      <c r="W391" s="10" t="str">
        <f>IF($I$7="Watt",IF(V391=MIN($V$7:$V$1012),#REF!,""),IF(V391=MIN($V$7:$V$1012),N391," "))</f>
        <v xml:space="preserve"> </v>
      </c>
    </row>
    <row r="392" spans="7:23">
      <c r="G392" s="9"/>
      <c r="H392" s="9"/>
      <c r="I392" s="9"/>
      <c r="J392" s="9"/>
      <c r="K392" s="9"/>
      <c r="L392" s="9"/>
      <c r="M392" s="9"/>
      <c r="N392" s="99" t="e">
        <f t="shared" si="45"/>
        <v>#VALUE!</v>
      </c>
      <c r="O392" s="10" t="e">
        <f t="shared" si="47"/>
        <v>#VALUE!</v>
      </c>
      <c r="P392" s="10" t="e">
        <f t="shared" ref="P392:P455" si="51">IF(N392=" "," ",O392-$H$10*N392)</f>
        <v>#VALUE!</v>
      </c>
      <c r="Q392" s="10" t="e">
        <f t="shared" si="48"/>
        <v>#VALUE!</v>
      </c>
      <c r="R392" s="10" t="e">
        <f>IF($I$7="Watt",IF(Q392=P392,#REF!,""),IF(Q392=P392,N392," "))</f>
        <v>#VALUE!</v>
      </c>
      <c r="S392" s="10" t="e">
        <f t="shared" si="49"/>
        <v>#VALUE!</v>
      </c>
      <c r="T392" s="10" t="str">
        <f t="shared" si="46"/>
        <v xml:space="preserve"> </v>
      </c>
      <c r="U392" s="10" t="str">
        <f>IF($I$7="Watt",IF(T392=MIN($T$7:$T$1012),#REF!,""),IF(T392=MIN($T$7:$T$1012),N392," "))</f>
        <v xml:space="preserve"> </v>
      </c>
      <c r="V392" s="10" t="str">
        <f t="shared" si="50"/>
        <v xml:space="preserve"> </v>
      </c>
      <c r="W392" s="10" t="str">
        <f>IF($I$7="Watt",IF(V392=MIN($V$7:$V$1012),#REF!,""),IF(V392=MIN($V$7:$V$1012),N392," "))</f>
        <v xml:space="preserve"> </v>
      </c>
    </row>
    <row r="393" spans="7:23">
      <c r="G393" s="9"/>
      <c r="H393" s="9"/>
      <c r="I393" s="9"/>
      <c r="J393" s="9"/>
      <c r="K393" s="9"/>
      <c r="L393" s="9"/>
      <c r="M393" s="9"/>
      <c r="N393" s="99" t="e">
        <f t="shared" si="45"/>
        <v>#VALUE!</v>
      </c>
      <c r="O393" s="10" t="e">
        <f t="shared" si="47"/>
        <v>#VALUE!</v>
      </c>
      <c r="P393" s="10" t="e">
        <f t="shared" si="51"/>
        <v>#VALUE!</v>
      </c>
      <c r="Q393" s="10" t="e">
        <f t="shared" si="48"/>
        <v>#VALUE!</v>
      </c>
      <c r="R393" s="10" t="e">
        <f>IF($I$7="Watt",IF(Q393=P393,#REF!,""),IF(Q393=P393,N393," "))</f>
        <v>#VALUE!</v>
      </c>
      <c r="S393" s="10" t="e">
        <f t="shared" si="49"/>
        <v>#VALUE!</v>
      </c>
      <c r="T393" s="10" t="str">
        <f t="shared" si="46"/>
        <v xml:space="preserve"> </v>
      </c>
      <c r="U393" s="10" t="str">
        <f>IF($I$7="Watt",IF(T393=MIN($T$7:$T$1012),#REF!,""),IF(T393=MIN($T$7:$T$1012),N393," "))</f>
        <v xml:space="preserve"> </v>
      </c>
      <c r="V393" s="10" t="str">
        <f t="shared" si="50"/>
        <v xml:space="preserve"> </v>
      </c>
      <c r="W393" s="10" t="str">
        <f>IF($I$7="Watt",IF(V393=MIN($V$7:$V$1012),#REF!,""),IF(V393=MIN($V$7:$V$1012),N393," "))</f>
        <v xml:space="preserve"> </v>
      </c>
    </row>
    <row r="394" spans="7:23">
      <c r="G394" s="9"/>
      <c r="H394" s="9"/>
      <c r="I394" s="9"/>
      <c r="J394" s="9"/>
      <c r="K394" s="9"/>
      <c r="L394" s="9"/>
      <c r="M394" s="9"/>
      <c r="N394" s="99" t="e">
        <f t="shared" si="45"/>
        <v>#VALUE!</v>
      </c>
      <c r="O394" s="10" t="e">
        <f t="shared" si="47"/>
        <v>#VALUE!</v>
      </c>
      <c r="P394" s="10" t="e">
        <f t="shared" si="51"/>
        <v>#VALUE!</v>
      </c>
      <c r="Q394" s="10" t="e">
        <f t="shared" si="48"/>
        <v>#VALUE!</v>
      </c>
      <c r="R394" s="10" t="e">
        <f>IF($I$7="Watt",IF(Q394=P394,#REF!,""),IF(Q394=P394,N394," "))</f>
        <v>#VALUE!</v>
      </c>
      <c r="S394" s="10" t="e">
        <f t="shared" si="49"/>
        <v>#VALUE!</v>
      </c>
      <c r="T394" s="10" t="str">
        <f t="shared" si="46"/>
        <v xml:space="preserve"> </v>
      </c>
      <c r="U394" s="10" t="str">
        <f>IF($I$7="Watt",IF(T394=MIN($T$7:$T$1012),#REF!,""),IF(T394=MIN($T$7:$T$1012),N394," "))</f>
        <v xml:space="preserve"> </v>
      </c>
      <c r="V394" s="10" t="str">
        <f t="shared" si="50"/>
        <v xml:space="preserve"> </v>
      </c>
      <c r="W394" s="10" t="str">
        <f>IF($I$7="Watt",IF(V394=MIN($V$7:$V$1012),#REF!,""),IF(V394=MIN($V$7:$V$1012),N394," "))</f>
        <v xml:space="preserve"> </v>
      </c>
    </row>
    <row r="395" spans="7:23">
      <c r="G395" s="9"/>
      <c r="H395" s="9"/>
      <c r="I395" s="9"/>
      <c r="J395" s="9"/>
      <c r="K395" s="9"/>
      <c r="L395" s="9"/>
      <c r="M395" s="9"/>
      <c r="N395" s="99" t="e">
        <f t="shared" ref="N395:N458" si="52">IF(N394=" "," ",IF(N394&lt;$N$8,N394+0.1," "))</f>
        <v>#VALUE!</v>
      </c>
      <c r="O395" s="10" t="e">
        <f t="shared" si="47"/>
        <v>#VALUE!</v>
      </c>
      <c r="P395" s="10" t="e">
        <f t="shared" si="51"/>
        <v>#VALUE!</v>
      </c>
      <c r="Q395" s="10" t="e">
        <f t="shared" si="48"/>
        <v>#VALUE!</v>
      </c>
      <c r="R395" s="10" t="e">
        <f>IF($I$7="Watt",IF(Q395=P395,#REF!,""),IF(Q395=P395,N395," "))</f>
        <v>#VALUE!</v>
      </c>
      <c r="S395" s="10" t="e">
        <f t="shared" si="49"/>
        <v>#VALUE!</v>
      </c>
      <c r="T395" s="10" t="str">
        <f t="shared" si="46"/>
        <v xml:space="preserve"> </v>
      </c>
      <c r="U395" s="10" t="str">
        <f>IF($I$7="Watt",IF(T395=MIN($T$7:$T$1012),#REF!,""),IF(T395=MIN($T$7:$T$1012),N395," "))</f>
        <v xml:space="preserve"> </v>
      </c>
      <c r="V395" s="10" t="str">
        <f t="shared" si="50"/>
        <v xml:space="preserve"> </v>
      </c>
      <c r="W395" s="10" t="str">
        <f>IF($I$7="Watt",IF(V395=MIN($V$7:$V$1012),#REF!,""),IF(V395=MIN($V$7:$V$1012),N395," "))</f>
        <v xml:space="preserve"> </v>
      </c>
    </row>
    <row r="396" spans="7:23">
      <c r="G396" s="9"/>
      <c r="H396" s="9"/>
      <c r="I396" s="9"/>
      <c r="J396" s="9"/>
      <c r="K396" s="9"/>
      <c r="L396" s="9"/>
      <c r="M396" s="9"/>
      <c r="N396" s="99" t="e">
        <f t="shared" si="52"/>
        <v>#VALUE!</v>
      </c>
      <c r="O396" s="10" t="e">
        <f t="shared" si="47"/>
        <v>#VALUE!</v>
      </c>
      <c r="P396" s="10" t="e">
        <f t="shared" si="51"/>
        <v>#VALUE!</v>
      </c>
      <c r="Q396" s="10" t="e">
        <f t="shared" si="48"/>
        <v>#VALUE!</v>
      </c>
      <c r="R396" s="10" t="e">
        <f>IF($I$7="Watt",IF(Q396=P396,#REF!,""),IF(Q396=P396,N396," "))</f>
        <v>#VALUE!</v>
      </c>
      <c r="S396" s="10" t="e">
        <f t="shared" si="49"/>
        <v>#VALUE!</v>
      </c>
      <c r="T396" s="10" t="str">
        <f t="shared" si="46"/>
        <v xml:space="preserve"> </v>
      </c>
      <c r="U396" s="10" t="str">
        <f>IF($I$7="Watt",IF(T396=MIN($T$7:$T$1012),#REF!,""),IF(T396=MIN($T$7:$T$1012),N396," "))</f>
        <v xml:space="preserve"> </v>
      </c>
      <c r="V396" s="10" t="str">
        <f t="shared" si="50"/>
        <v xml:space="preserve"> </v>
      </c>
      <c r="W396" s="10" t="str">
        <f>IF($I$7="Watt",IF(V396=MIN($V$7:$V$1012),#REF!,""),IF(V396=MIN($V$7:$V$1012),N396," "))</f>
        <v xml:space="preserve"> </v>
      </c>
    </row>
    <row r="397" spans="7:23">
      <c r="G397" s="9"/>
      <c r="H397" s="9"/>
      <c r="I397" s="9"/>
      <c r="J397" s="9"/>
      <c r="K397" s="9"/>
      <c r="L397" s="9"/>
      <c r="M397" s="9"/>
      <c r="N397" s="99" t="e">
        <f t="shared" si="52"/>
        <v>#VALUE!</v>
      </c>
      <c r="O397" s="10" t="e">
        <f t="shared" si="47"/>
        <v>#VALUE!</v>
      </c>
      <c r="P397" s="10" t="e">
        <f t="shared" si="51"/>
        <v>#VALUE!</v>
      </c>
      <c r="Q397" s="10" t="e">
        <f t="shared" si="48"/>
        <v>#VALUE!</v>
      </c>
      <c r="R397" s="10" t="e">
        <f>IF($I$7="Watt",IF(Q397=P397,#REF!,""),IF(Q397=P397,N397," "))</f>
        <v>#VALUE!</v>
      </c>
      <c r="S397" s="10" t="e">
        <f t="shared" si="49"/>
        <v>#VALUE!</v>
      </c>
      <c r="T397" s="10" t="str">
        <f t="shared" si="46"/>
        <v xml:space="preserve"> </v>
      </c>
      <c r="U397" s="10" t="str">
        <f>IF($I$7="Watt",IF(T397=MIN($T$7:$T$1012),#REF!,""),IF(T397=MIN($T$7:$T$1012),N397," "))</f>
        <v xml:space="preserve"> </v>
      </c>
      <c r="V397" s="10" t="str">
        <f t="shared" si="50"/>
        <v xml:space="preserve"> </v>
      </c>
      <c r="W397" s="10" t="str">
        <f>IF($I$7="Watt",IF(V397=MIN($V$7:$V$1012),#REF!,""),IF(V397=MIN($V$7:$V$1012),N397," "))</f>
        <v xml:space="preserve"> </v>
      </c>
    </row>
    <row r="398" spans="7:23">
      <c r="G398" s="9"/>
      <c r="H398" s="9"/>
      <c r="I398" s="9"/>
      <c r="J398" s="9"/>
      <c r="K398" s="9"/>
      <c r="L398" s="9"/>
      <c r="M398" s="9"/>
      <c r="N398" s="99" t="e">
        <f t="shared" si="52"/>
        <v>#VALUE!</v>
      </c>
      <c r="O398" s="10" t="e">
        <f t="shared" si="47"/>
        <v>#VALUE!</v>
      </c>
      <c r="P398" s="10" t="e">
        <f t="shared" si="51"/>
        <v>#VALUE!</v>
      </c>
      <c r="Q398" s="10" t="e">
        <f t="shared" si="48"/>
        <v>#VALUE!</v>
      </c>
      <c r="R398" s="10" t="e">
        <f>IF($I$7="Watt",IF(Q398=P398,#REF!,""),IF(Q398=P398,N398," "))</f>
        <v>#VALUE!</v>
      </c>
      <c r="S398" s="10" t="e">
        <f t="shared" si="49"/>
        <v>#VALUE!</v>
      </c>
      <c r="T398" s="10" t="str">
        <f t="shared" si="46"/>
        <v xml:space="preserve"> </v>
      </c>
      <c r="U398" s="10" t="str">
        <f>IF($I$7="Watt",IF(T398=MIN($T$7:$T$1012),#REF!,""),IF(T398=MIN($T$7:$T$1012),N398," "))</f>
        <v xml:space="preserve"> </v>
      </c>
      <c r="V398" s="10" t="str">
        <f t="shared" si="50"/>
        <v xml:space="preserve"> </v>
      </c>
      <c r="W398" s="10" t="str">
        <f>IF($I$7="Watt",IF(V398=MIN($V$7:$V$1012),#REF!,""),IF(V398=MIN($V$7:$V$1012),N398," "))</f>
        <v xml:space="preserve"> </v>
      </c>
    </row>
    <row r="399" spans="7:23">
      <c r="G399" s="9"/>
      <c r="H399" s="9"/>
      <c r="I399" s="9"/>
      <c r="J399" s="9"/>
      <c r="K399" s="9"/>
      <c r="L399" s="9"/>
      <c r="M399" s="9"/>
      <c r="N399" s="99" t="e">
        <f t="shared" si="52"/>
        <v>#VALUE!</v>
      </c>
      <c r="O399" s="10" t="e">
        <f t="shared" si="47"/>
        <v>#VALUE!</v>
      </c>
      <c r="P399" s="10" t="e">
        <f t="shared" si="51"/>
        <v>#VALUE!</v>
      </c>
      <c r="Q399" s="10" t="e">
        <f t="shared" si="48"/>
        <v>#VALUE!</v>
      </c>
      <c r="R399" s="10" t="e">
        <f>IF($I$7="Watt",IF(Q399=P399,#REF!,""),IF(Q399=P399,N399," "))</f>
        <v>#VALUE!</v>
      </c>
      <c r="S399" s="10" t="e">
        <f t="shared" si="49"/>
        <v>#VALUE!</v>
      </c>
      <c r="T399" s="10" t="str">
        <f t="shared" si="46"/>
        <v xml:space="preserve"> </v>
      </c>
      <c r="U399" s="10" t="str">
        <f>IF($I$7="Watt",IF(T399=MIN($T$7:$T$1012),#REF!,""),IF(T399=MIN($T$7:$T$1012),N399," "))</f>
        <v xml:space="preserve"> </v>
      </c>
      <c r="V399" s="10" t="str">
        <f t="shared" si="50"/>
        <v xml:space="preserve"> </v>
      </c>
      <c r="W399" s="10" t="str">
        <f>IF($I$7="Watt",IF(V399=MIN($V$7:$V$1012),#REF!,""),IF(V399=MIN($V$7:$V$1012),N399," "))</f>
        <v xml:space="preserve"> </v>
      </c>
    </row>
    <row r="400" spans="7:23">
      <c r="G400" s="9"/>
      <c r="H400" s="9"/>
      <c r="I400" s="9"/>
      <c r="J400" s="9"/>
      <c r="K400" s="9"/>
      <c r="L400" s="9"/>
      <c r="M400" s="9"/>
      <c r="N400" s="99" t="e">
        <f t="shared" si="52"/>
        <v>#VALUE!</v>
      </c>
      <c r="O400" s="10" t="e">
        <f t="shared" si="47"/>
        <v>#VALUE!</v>
      </c>
      <c r="P400" s="10" t="e">
        <f t="shared" si="51"/>
        <v>#VALUE!</v>
      </c>
      <c r="Q400" s="10" t="e">
        <f t="shared" si="48"/>
        <v>#VALUE!</v>
      </c>
      <c r="R400" s="10" t="e">
        <f>IF($I$7="Watt",IF(Q400=P400,#REF!,""),IF(Q400=P400,N400," "))</f>
        <v>#VALUE!</v>
      </c>
      <c r="S400" s="10" t="e">
        <f t="shared" si="49"/>
        <v>#VALUE!</v>
      </c>
      <c r="T400" s="10" t="str">
        <f t="shared" si="46"/>
        <v xml:space="preserve"> </v>
      </c>
      <c r="U400" s="10" t="str">
        <f>IF($I$7="Watt",IF(T400=MIN($T$7:$T$1012),#REF!,""),IF(T400=MIN($T$7:$T$1012),N400," "))</f>
        <v xml:space="preserve"> </v>
      </c>
      <c r="V400" s="10" t="str">
        <f t="shared" si="50"/>
        <v xml:space="preserve"> </v>
      </c>
      <c r="W400" s="10" t="str">
        <f>IF($I$7="Watt",IF(V400=MIN($V$7:$V$1012),#REF!,""),IF(V400=MIN($V$7:$V$1012),N400," "))</f>
        <v xml:space="preserve"> </v>
      </c>
    </row>
    <row r="401" spans="7:23">
      <c r="G401" s="9"/>
      <c r="H401" s="9"/>
      <c r="I401" s="9"/>
      <c r="J401" s="9"/>
      <c r="K401" s="9"/>
      <c r="L401" s="9"/>
      <c r="M401" s="9"/>
      <c r="N401" s="99" t="e">
        <f t="shared" si="52"/>
        <v>#VALUE!</v>
      </c>
      <c r="O401" s="10" t="e">
        <f t="shared" si="47"/>
        <v>#VALUE!</v>
      </c>
      <c r="P401" s="10" t="e">
        <f t="shared" si="51"/>
        <v>#VALUE!</v>
      </c>
      <c r="Q401" s="10" t="e">
        <f t="shared" si="48"/>
        <v>#VALUE!</v>
      </c>
      <c r="R401" s="10" t="e">
        <f>IF($I$7="Watt",IF(Q401=P401,#REF!,""),IF(Q401=P401,N401," "))</f>
        <v>#VALUE!</v>
      </c>
      <c r="S401" s="10" t="e">
        <f t="shared" si="49"/>
        <v>#VALUE!</v>
      </c>
      <c r="T401" s="10" t="str">
        <f t="shared" si="46"/>
        <v xml:space="preserve"> </v>
      </c>
      <c r="U401" s="10" t="str">
        <f>IF($I$7="Watt",IF(T401=MIN($T$7:$T$1012),#REF!,""),IF(T401=MIN($T$7:$T$1012),N401," "))</f>
        <v xml:space="preserve"> </v>
      </c>
      <c r="V401" s="10" t="str">
        <f t="shared" si="50"/>
        <v xml:space="preserve"> </v>
      </c>
      <c r="W401" s="10" t="str">
        <f>IF($I$7="Watt",IF(V401=MIN($V$7:$V$1012),#REF!,""),IF(V401=MIN($V$7:$V$1012),N401," "))</f>
        <v xml:space="preserve"> </v>
      </c>
    </row>
    <row r="402" spans="7:23">
      <c r="G402" s="9"/>
      <c r="H402" s="9"/>
      <c r="I402" s="9"/>
      <c r="J402" s="9"/>
      <c r="K402" s="9"/>
      <c r="L402" s="9"/>
      <c r="M402" s="9"/>
      <c r="N402" s="99" t="e">
        <f t="shared" si="52"/>
        <v>#VALUE!</v>
      </c>
      <c r="O402" s="10" t="e">
        <f t="shared" si="47"/>
        <v>#VALUE!</v>
      </c>
      <c r="P402" s="10" t="e">
        <f t="shared" si="51"/>
        <v>#VALUE!</v>
      </c>
      <c r="Q402" s="10" t="e">
        <f t="shared" si="48"/>
        <v>#VALUE!</v>
      </c>
      <c r="R402" s="10" t="e">
        <f>IF($I$7="Watt",IF(Q402=P402,#REF!,""),IF(Q402=P402,N402," "))</f>
        <v>#VALUE!</v>
      </c>
      <c r="S402" s="10" t="e">
        <f t="shared" si="49"/>
        <v>#VALUE!</v>
      </c>
      <c r="T402" s="10" t="str">
        <f t="shared" si="46"/>
        <v xml:space="preserve"> </v>
      </c>
      <c r="U402" s="10" t="str">
        <f>IF($I$7="Watt",IF(T402=MIN($T$7:$T$1012),#REF!,""),IF(T402=MIN($T$7:$T$1012),N402," "))</f>
        <v xml:space="preserve"> </v>
      </c>
      <c r="V402" s="10" t="str">
        <f t="shared" si="50"/>
        <v xml:space="preserve"> </v>
      </c>
      <c r="W402" s="10" t="str">
        <f>IF($I$7="Watt",IF(V402=MIN($V$7:$V$1012),#REF!,""),IF(V402=MIN($V$7:$V$1012),N402," "))</f>
        <v xml:space="preserve"> </v>
      </c>
    </row>
    <row r="403" spans="7:23">
      <c r="G403" s="9"/>
      <c r="H403" s="9"/>
      <c r="I403" s="9"/>
      <c r="J403" s="9"/>
      <c r="K403" s="9"/>
      <c r="L403" s="9"/>
      <c r="M403" s="9"/>
      <c r="N403" s="99" t="e">
        <f t="shared" si="52"/>
        <v>#VALUE!</v>
      </c>
      <c r="O403" s="10" t="e">
        <f t="shared" si="47"/>
        <v>#VALUE!</v>
      </c>
      <c r="P403" s="10" t="e">
        <f t="shared" si="51"/>
        <v>#VALUE!</v>
      </c>
      <c r="Q403" s="10" t="e">
        <f t="shared" si="48"/>
        <v>#VALUE!</v>
      </c>
      <c r="R403" s="10" t="e">
        <f>IF($I$7="Watt",IF(Q403=P403,#REF!,""),IF(Q403=P403,N403," "))</f>
        <v>#VALUE!</v>
      </c>
      <c r="S403" s="10" t="e">
        <f t="shared" si="49"/>
        <v>#VALUE!</v>
      </c>
      <c r="T403" s="10" t="str">
        <f t="shared" si="46"/>
        <v xml:space="preserve"> </v>
      </c>
      <c r="U403" s="10" t="str">
        <f>IF($I$7="Watt",IF(T403=MIN($T$7:$T$1012),#REF!,""),IF(T403=MIN($T$7:$T$1012),N403," "))</f>
        <v xml:space="preserve"> </v>
      </c>
      <c r="V403" s="10" t="str">
        <f t="shared" si="50"/>
        <v xml:space="preserve"> </v>
      </c>
      <c r="W403" s="10" t="str">
        <f>IF($I$7="Watt",IF(V403=MIN($V$7:$V$1012),#REF!,""),IF(V403=MIN($V$7:$V$1012),N403," "))</f>
        <v xml:space="preserve"> </v>
      </c>
    </row>
    <row r="404" spans="7:23">
      <c r="G404" s="9"/>
      <c r="H404" s="9"/>
      <c r="I404" s="9"/>
      <c r="J404" s="9"/>
      <c r="K404" s="9"/>
      <c r="L404" s="9"/>
      <c r="M404" s="9"/>
      <c r="N404" s="99" t="e">
        <f t="shared" si="52"/>
        <v>#VALUE!</v>
      </c>
      <c r="O404" s="10" t="e">
        <f t="shared" si="47"/>
        <v>#VALUE!</v>
      </c>
      <c r="P404" s="10" t="e">
        <f t="shared" si="51"/>
        <v>#VALUE!</v>
      </c>
      <c r="Q404" s="10" t="e">
        <f t="shared" si="48"/>
        <v>#VALUE!</v>
      </c>
      <c r="R404" s="10" t="e">
        <f>IF($I$7="Watt",IF(Q404=P404,#REF!,""),IF(Q404=P404,N404," "))</f>
        <v>#VALUE!</v>
      </c>
      <c r="S404" s="10" t="e">
        <f t="shared" si="49"/>
        <v>#VALUE!</v>
      </c>
      <c r="T404" s="10" t="str">
        <f t="shared" si="46"/>
        <v xml:space="preserve"> </v>
      </c>
      <c r="U404" s="10" t="str">
        <f>IF($I$7="Watt",IF(T404=MIN($T$7:$T$1012),#REF!,""),IF(T404=MIN($T$7:$T$1012),N404," "))</f>
        <v xml:space="preserve"> </v>
      </c>
      <c r="V404" s="10" t="str">
        <f t="shared" si="50"/>
        <v xml:space="preserve"> </v>
      </c>
      <c r="W404" s="10" t="str">
        <f>IF($I$7="Watt",IF(V404=MIN($V$7:$V$1012),#REF!,""),IF(V404=MIN($V$7:$V$1012),N404," "))</f>
        <v xml:space="preserve"> </v>
      </c>
    </row>
    <row r="405" spans="7:23">
      <c r="G405" s="9"/>
      <c r="H405" s="9"/>
      <c r="I405" s="9"/>
      <c r="J405" s="9"/>
      <c r="K405" s="9"/>
      <c r="L405" s="9"/>
      <c r="M405" s="9"/>
      <c r="N405" s="99" t="e">
        <f t="shared" si="52"/>
        <v>#VALUE!</v>
      </c>
      <c r="O405" s="10" t="e">
        <f t="shared" si="47"/>
        <v>#VALUE!</v>
      </c>
      <c r="P405" s="10" t="e">
        <f t="shared" si="51"/>
        <v>#VALUE!</v>
      </c>
      <c r="Q405" s="10" t="e">
        <f t="shared" si="48"/>
        <v>#VALUE!</v>
      </c>
      <c r="R405" s="10" t="e">
        <f>IF($I$7="Watt",IF(Q405=P405,#REF!,""),IF(Q405=P405,N405," "))</f>
        <v>#VALUE!</v>
      </c>
      <c r="S405" s="10" t="e">
        <f t="shared" si="49"/>
        <v>#VALUE!</v>
      </c>
      <c r="T405" s="10" t="str">
        <f t="shared" si="46"/>
        <v xml:space="preserve"> </v>
      </c>
      <c r="U405" s="10" t="str">
        <f>IF($I$7="Watt",IF(T405=MIN($T$7:$T$1012),#REF!,""),IF(T405=MIN($T$7:$T$1012),N405," "))</f>
        <v xml:space="preserve"> </v>
      </c>
      <c r="V405" s="10" t="str">
        <f t="shared" si="50"/>
        <v xml:space="preserve"> </v>
      </c>
      <c r="W405" s="10" t="str">
        <f>IF($I$7="Watt",IF(V405=MIN($V$7:$V$1012),#REF!,""),IF(V405=MIN($V$7:$V$1012),N405," "))</f>
        <v xml:space="preserve"> </v>
      </c>
    </row>
    <row r="406" spans="7:23">
      <c r="G406" s="9"/>
      <c r="H406" s="9"/>
      <c r="I406" s="9"/>
      <c r="J406" s="9"/>
      <c r="K406" s="9"/>
      <c r="L406" s="9"/>
      <c r="M406" s="9"/>
      <c r="N406" s="99" t="e">
        <f t="shared" si="52"/>
        <v>#VALUE!</v>
      </c>
      <c r="O406" s="10" t="e">
        <f t="shared" si="47"/>
        <v>#VALUE!</v>
      </c>
      <c r="P406" s="10" t="e">
        <f t="shared" si="51"/>
        <v>#VALUE!</v>
      </c>
      <c r="Q406" s="10" t="e">
        <f t="shared" si="48"/>
        <v>#VALUE!</v>
      </c>
      <c r="R406" s="10" t="e">
        <f>IF($I$7="Watt",IF(Q406=P406,#REF!,""),IF(Q406=P406,N406," "))</f>
        <v>#VALUE!</v>
      </c>
      <c r="S406" s="10" t="e">
        <f t="shared" si="49"/>
        <v>#VALUE!</v>
      </c>
      <c r="T406" s="10" t="str">
        <f t="shared" si="46"/>
        <v xml:space="preserve"> </v>
      </c>
      <c r="U406" s="10" t="str">
        <f>IF($I$7="Watt",IF(T406=MIN($T$7:$T$1012),#REF!,""),IF(T406=MIN($T$7:$T$1012),N406," "))</f>
        <v xml:space="preserve"> </v>
      </c>
      <c r="V406" s="10" t="str">
        <f t="shared" si="50"/>
        <v xml:space="preserve"> </v>
      </c>
      <c r="W406" s="10" t="str">
        <f>IF($I$7="Watt",IF(V406=MIN($V$7:$V$1012),#REF!,""),IF(V406=MIN($V$7:$V$1012),N406," "))</f>
        <v xml:space="preserve"> </v>
      </c>
    </row>
    <row r="407" spans="7:23">
      <c r="G407" s="9"/>
      <c r="H407" s="9"/>
      <c r="I407" s="9"/>
      <c r="J407" s="9"/>
      <c r="K407" s="9"/>
      <c r="L407" s="9"/>
      <c r="M407" s="9"/>
      <c r="N407" s="99" t="e">
        <f t="shared" si="52"/>
        <v>#VALUE!</v>
      </c>
      <c r="O407" s="10" t="e">
        <f t="shared" si="47"/>
        <v>#VALUE!</v>
      </c>
      <c r="P407" s="10" t="e">
        <f t="shared" si="51"/>
        <v>#VALUE!</v>
      </c>
      <c r="Q407" s="10" t="e">
        <f t="shared" si="48"/>
        <v>#VALUE!</v>
      </c>
      <c r="R407" s="10" t="e">
        <f>IF($I$7="Watt",IF(Q407=P407,#REF!,""),IF(Q407=P407,N407," "))</f>
        <v>#VALUE!</v>
      </c>
      <c r="S407" s="10" t="e">
        <f t="shared" si="49"/>
        <v>#VALUE!</v>
      </c>
      <c r="T407" s="10" t="str">
        <f t="shared" si="46"/>
        <v xml:space="preserve"> </v>
      </c>
      <c r="U407" s="10" t="str">
        <f>IF($I$7="Watt",IF(T407=MIN($T$7:$T$1012),#REF!,""),IF(T407=MIN($T$7:$T$1012),N407," "))</f>
        <v xml:space="preserve"> </v>
      </c>
      <c r="V407" s="10" t="str">
        <f t="shared" si="50"/>
        <v xml:space="preserve"> </v>
      </c>
      <c r="W407" s="10" t="str">
        <f>IF($I$7="Watt",IF(V407=MIN($V$7:$V$1012),#REF!,""),IF(V407=MIN($V$7:$V$1012),N407," "))</f>
        <v xml:space="preserve"> </v>
      </c>
    </row>
    <row r="408" spans="7:23">
      <c r="G408" s="9"/>
      <c r="H408" s="9"/>
      <c r="I408" s="9"/>
      <c r="J408" s="9"/>
      <c r="K408" s="9"/>
      <c r="L408" s="9"/>
      <c r="M408" s="9"/>
      <c r="N408" s="99" t="e">
        <f t="shared" si="52"/>
        <v>#VALUE!</v>
      </c>
      <c r="O408" s="10" t="e">
        <f t="shared" si="47"/>
        <v>#VALUE!</v>
      </c>
      <c r="P408" s="10" t="e">
        <f t="shared" si="51"/>
        <v>#VALUE!</v>
      </c>
      <c r="Q408" s="10" t="e">
        <f t="shared" si="48"/>
        <v>#VALUE!</v>
      </c>
      <c r="R408" s="10" t="e">
        <f>IF($I$7="Watt",IF(Q408=P408,#REF!,""),IF(Q408=P408,N408," "))</f>
        <v>#VALUE!</v>
      </c>
      <c r="S408" s="10" t="e">
        <f t="shared" si="49"/>
        <v>#VALUE!</v>
      </c>
      <c r="T408" s="10" t="str">
        <f t="shared" si="46"/>
        <v xml:space="preserve"> </v>
      </c>
      <c r="U408" s="10" t="str">
        <f>IF($I$7="Watt",IF(T408=MIN($T$7:$T$1012),#REF!,""),IF(T408=MIN($T$7:$T$1012),N408," "))</f>
        <v xml:space="preserve"> </v>
      </c>
      <c r="V408" s="10" t="str">
        <f t="shared" si="50"/>
        <v xml:space="preserve"> </v>
      </c>
      <c r="W408" s="10" t="str">
        <f>IF($I$7="Watt",IF(V408=MIN($V$7:$V$1012),#REF!,""),IF(V408=MIN($V$7:$V$1012),N408," "))</f>
        <v xml:space="preserve"> </v>
      </c>
    </row>
    <row r="409" spans="7:23">
      <c r="G409" s="9"/>
      <c r="H409" s="9"/>
      <c r="I409" s="9"/>
      <c r="J409" s="9"/>
      <c r="K409" s="9"/>
      <c r="L409" s="9"/>
      <c r="M409" s="9"/>
      <c r="N409" s="99" t="e">
        <f t="shared" si="52"/>
        <v>#VALUE!</v>
      </c>
      <c r="O409" s="10" t="e">
        <f t="shared" si="47"/>
        <v>#VALUE!</v>
      </c>
      <c r="P409" s="10" t="e">
        <f t="shared" si="51"/>
        <v>#VALUE!</v>
      </c>
      <c r="Q409" s="10" t="e">
        <f t="shared" si="48"/>
        <v>#VALUE!</v>
      </c>
      <c r="R409" s="10" t="e">
        <f>IF($I$7="Watt",IF(Q409=P409,#REF!,""),IF(Q409=P409,N409," "))</f>
        <v>#VALUE!</v>
      </c>
      <c r="S409" s="10" t="e">
        <f t="shared" si="49"/>
        <v>#VALUE!</v>
      </c>
      <c r="T409" s="10" t="str">
        <f t="shared" si="46"/>
        <v xml:space="preserve"> </v>
      </c>
      <c r="U409" s="10" t="str">
        <f>IF($I$7="Watt",IF(T409=MIN($T$7:$T$1012),#REF!,""),IF(T409=MIN($T$7:$T$1012),N409," "))</f>
        <v xml:space="preserve"> </v>
      </c>
      <c r="V409" s="10" t="str">
        <f t="shared" si="50"/>
        <v xml:space="preserve"> </v>
      </c>
      <c r="W409" s="10" t="str">
        <f>IF($I$7="Watt",IF(V409=MIN($V$7:$V$1012),#REF!,""),IF(V409=MIN($V$7:$V$1012),N409," "))</f>
        <v xml:space="preserve"> </v>
      </c>
    </row>
    <row r="410" spans="7:23">
      <c r="G410" s="9"/>
      <c r="H410" s="9"/>
      <c r="I410" s="9"/>
      <c r="J410" s="9"/>
      <c r="K410" s="9"/>
      <c r="L410" s="9"/>
      <c r="M410" s="9"/>
      <c r="N410" s="99" t="e">
        <f t="shared" si="52"/>
        <v>#VALUE!</v>
      </c>
      <c r="O410" s="10" t="e">
        <f t="shared" si="47"/>
        <v>#VALUE!</v>
      </c>
      <c r="P410" s="10" t="e">
        <f t="shared" si="51"/>
        <v>#VALUE!</v>
      </c>
      <c r="Q410" s="10" t="e">
        <f t="shared" si="48"/>
        <v>#VALUE!</v>
      </c>
      <c r="R410" s="10" t="e">
        <f>IF($I$7="Watt",IF(Q410=P410,#REF!,""),IF(Q410=P410,N410," "))</f>
        <v>#VALUE!</v>
      </c>
      <c r="S410" s="10" t="e">
        <f t="shared" si="49"/>
        <v>#VALUE!</v>
      </c>
      <c r="T410" s="10" t="str">
        <f t="shared" si="46"/>
        <v xml:space="preserve"> </v>
      </c>
      <c r="U410" s="10" t="str">
        <f>IF($I$7="Watt",IF(T410=MIN($T$7:$T$1012),#REF!,""),IF(T410=MIN($T$7:$T$1012),N410," "))</f>
        <v xml:space="preserve"> </v>
      </c>
      <c r="V410" s="10" t="str">
        <f t="shared" si="50"/>
        <v xml:space="preserve"> </v>
      </c>
      <c r="W410" s="10" t="str">
        <f>IF($I$7="Watt",IF(V410=MIN($V$7:$V$1012),#REF!,""),IF(V410=MIN($V$7:$V$1012),N410," "))</f>
        <v xml:space="preserve"> </v>
      </c>
    </row>
    <row r="411" spans="7:23">
      <c r="G411" s="9"/>
      <c r="H411" s="9"/>
      <c r="I411" s="9"/>
      <c r="J411" s="9"/>
      <c r="K411" s="9"/>
      <c r="L411" s="9"/>
      <c r="M411" s="9"/>
      <c r="N411" s="99" t="e">
        <f t="shared" si="52"/>
        <v>#VALUE!</v>
      </c>
      <c r="O411" s="10" t="e">
        <f t="shared" si="47"/>
        <v>#VALUE!</v>
      </c>
      <c r="P411" s="10" t="e">
        <f t="shared" si="51"/>
        <v>#VALUE!</v>
      </c>
      <c r="Q411" s="10" t="e">
        <f t="shared" si="48"/>
        <v>#VALUE!</v>
      </c>
      <c r="R411" s="10" t="e">
        <f>IF($I$7="Watt",IF(Q411=P411,#REF!,""),IF(Q411=P411,N411," "))</f>
        <v>#VALUE!</v>
      </c>
      <c r="S411" s="10" t="e">
        <f t="shared" si="49"/>
        <v>#VALUE!</v>
      </c>
      <c r="T411" s="10" t="str">
        <f t="shared" si="46"/>
        <v xml:space="preserve"> </v>
      </c>
      <c r="U411" s="10" t="str">
        <f>IF($I$7="Watt",IF(T411=MIN($T$7:$T$1012),#REF!,""),IF(T411=MIN($T$7:$T$1012),N411," "))</f>
        <v xml:space="preserve"> </v>
      </c>
      <c r="V411" s="10" t="str">
        <f t="shared" si="50"/>
        <v xml:space="preserve"> </v>
      </c>
      <c r="W411" s="10" t="str">
        <f>IF($I$7="Watt",IF(V411=MIN($V$7:$V$1012),#REF!,""),IF(V411=MIN($V$7:$V$1012),N411," "))</f>
        <v xml:space="preserve"> </v>
      </c>
    </row>
    <row r="412" spans="7:23">
      <c r="G412" s="9"/>
      <c r="H412" s="9"/>
      <c r="I412" s="9"/>
      <c r="J412" s="9"/>
      <c r="K412" s="9"/>
      <c r="L412" s="9"/>
      <c r="M412" s="9"/>
      <c r="N412" s="99" t="e">
        <f t="shared" si="52"/>
        <v>#VALUE!</v>
      </c>
      <c r="O412" s="10" t="e">
        <f t="shared" si="47"/>
        <v>#VALUE!</v>
      </c>
      <c r="P412" s="10" t="e">
        <f t="shared" si="51"/>
        <v>#VALUE!</v>
      </c>
      <c r="Q412" s="10" t="e">
        <f t="shared" si="48"/>
        <v>#VALUE!</v>
      </c>
      <c r="R412" s="10" t="e">
        <f>IF($I$7="Watt",IF(Q412=P412,#REF!,""),IF(Q412=P412,N412," "))</f>
        <v>#VALUE!</v>
      </c>
      <c r="S412" s="10" t="e">
        <f t="shared" si="49"/>
        <v>#VALUE!</v>
      </c>
      <c r="T412" s="10" t="str">
        <f t="shared" si="46"/>
        <v xml:space="preserve"> </v>
      </c>
      <c r="U412" s="10" t="str">
        <f>IF($I$7="Watt",IF(T412=MIN($T$7:$T$1012),#REF!,""),IF(T412=MIN($T$7:$T$1012),N412," "))</f>
        <v xml:space="preserve"> </v>
      </c>
      <c r="V412" s="10" t="str">
        <f t="shared" si="50"/>
        <v xml:space="preserve"> </v>
      </c>
      <c r="W412" s="10" t="str">
        <f>IF($I$7="Watt",IF(V412=MIN($V$7:$V$1012),#REF!,""),IF(V412=MIN($V$7:$V$1012),N412," "))</f>
        <v xml:space="preserve"> </v>
      </c>
    </row>
    <row r="413" spans="7:23">
      <c r="G413" s="9"/>
      <c r="H413" s="9"/>
      <c r="I413" s="9"/>
      <c r="J413" s="9"/>
      <c r="K413" s="9"/>
      <c r="L413" s="9"/>
      <c r="M413" s="9"/>
      <c r="N413" s="99" t="e">
        <f t="shared" si="52"/>
        <v>#VALUE!</v>
      </c>
      <c r="O413" s="10" t="e">
        <f t="shared" si="47"/>
        <v>#VALUE!</v>
      </c>
      <c r="P413" s="10" t="e">
        <f t="shared" si="51"/>
        <v>#VALUE!</v>
      </c>
      <c r="Q413" s="10" t="e">
        <f t="shared" si="48"/>
        <v>#VALUE!</v>
      </c>
      <c r="R413" s="10" t="e">
        <f>IF($I$7="Watt",IF(Q413=P413,#REF!,""),IF(Q413=P413,N413," "))</f>
        <v>#VALUE!</v>
      </c>
      <c r="S413" s="10" t="e">
        <f t="shared" si="49"/>
        <v>#VALUE!</v>
      </c>
      <c r="T413" s="10" t="str">
        <f t="shared" si="46"/>
        <v xml:space="preserve"> </v>
      </c>
      <c r="U413" s="10" t="str">
        <f>IF($I$7="Watt",IF(T413=MIN($T$7:$T$1012),#REF!,""),IF(T413=MIN($T$7:$T$1012),N413," "))</f>
        <v xml:space="preserve"> </v>
      </c>
      <c r="V413" s="10" t="str">
        <f t="shared" si="50"/>
        <v xml:space="preserve"> </v>
      </c>
      <c r="W413" s="10" t="str">
        <f>IF($I$7="Watt",IF(V413=MIN($V$7:$V$1012),#REF!,""),IF(V413=MIN($V$7:$V$1012),N413," "))</f>
        <v xml:space="preserve"> </v>
      </c>
    </row>
    <row r="414" spans="7:23">
      <c r="G414" s="9"/>
      <c r="H414" s="9"/>
      <c r="I414" s="9"/>
      <c r="J414" s="9"/>
      <c r="K414" s="9"/>
      <c r="L414" s="9"/>
      <c r="M414" s="9"/>
      <c r="N414" s="99" t="e">
        <f t="shared" si="52"/>
        <v>#VALUE!</v>
      </c>
      <c r="O414" s="10" t="e">
        <f t="shared" si="47"/>
        <v>#VALUE!</v>
      </c>
      <c r="P414" s="10" t="e">
        <f t="shared" si="51"/>
        <v>#VALUE!</v>
      </c>
      <c r="Q414" s="10" t="e">
        <f t="shared" si="48"/>
        <v>#VALUE!</v>
      </c>
      <c r="R414" s="10" t="e">
        <f>IF($I$7="Watt",IF(Q414=P414,#REF!,""),IF(Q414=P414,N414," "))</f>
        <v>#VALUE!</v>
      </c>
      <c r="S414" s="10" t="e">
        <f t="shared" si="49"/>
        <v>#VALUE!</v>
      </c>
      <c r="T414" s="10" t="str">
        <f t="shared" si="46"/>
        <v xml:space="preserve"> </v>
      </c>
      <c r="U414" s="10" t="str">
        <f>IF($I$7="Watt",IF(T414=MIN($T$7:$T$1012),#REF!,""),IF(T414=MIN($T$7:$T$1012),N414," "))</f>
        <v xml:space="preserve"> </v>
      </c>
      <c r="V414" s="10" t="str">
        <f t="shared" si="50"/>
        <v xml:space="preserve"> </v>
      </c>
      <c r="W414" s="10" t="str">
        <f>IF($I$7="Watt",IF(V414=MIN($V$7:$V$1012),#REF!,""),IF(V414=MIN($V$7:$V$1012),N414," "))</f>
        <v xml:space="preserve"> </v>
      </c>
    </row>
    <row r="415" spans="7:23">
      <c r="G415" s="9"/>
      <c r="H415" s="9"/>
      <c r="I415" s="9"/>
      <c r="J415" s="9"/>
      <c r="K415" s="9"/>
      <c r="L415" s="9"/>
      <c r="M415" s="9"/>
      <c r="N415" s="99" t="e">
        <f t="shared" si="52"/>
        <v>#VALUE!</v>
      </c>
      <c r="O415" s="10" t="e">
        <f t="shared" si="47"/>
        <v>#VALUE!</v>
      </c>
      <c r="P415" s="10" t="e">
        <f t="shared" si="51"/>
        <v>#VALUE!</v>
      </c>
      <c r="Q415" s="10" t="e">
        <f t="shared" si="48"/>
        <v>#VALUE!</v>
      </c>
      <c r="R415" s="10" t="e">
        <f>IF($I$7="Watt",IF(Q415=P415,#REF!,""),IF(Q415=P415,N415," "))</f>
        <v>#VALUE!</v>
      </c>
      <c r="S415" s="10" t="e">
        <f t="shared" si="49"/>
        <v>#VALUE!</v>
      </c>
      <c r="T415" s="10" t="str">
        <f t="shared" si="46"/>
        <v xml:space="preserve"> </v>
      </c>
      <c r="U415" s="10" t="str">
        <f>IF($I$7="Watt",IF(T415=MIN($T$7:$T$1012),#REF!,""),IF(T415=MIN($T$7:$T$1012),N415," "))</f>
        <v xml:space="preserve"> </v>
      </c>
      <c r="V415" s="10" t="str">
        <f t="shared" si="50"/>
        <v xml:space="preserve"> </v>
      </c>
      <c r="W415" s="10" t="str">
        <f>IF($I$7="Watt",IF(V415=MIN($V$7:$V$1012),#REF!,""),IF(V415=MIN($V$7:$V$1012),N415," "))</f>
        <v xml:space="preserve"> </v>
      </c>
    </row>
    <row r="416" spans="7:23">
      <c r="G416" s="9"/>
      <c r="H416" s="9"/>
      <c r="I416" s="9"/>
      <c r="J416" s="9"/>
      <c r="K416" s="9"/>
      <c r="L416" s="9"/>
      <c r="M416" s="9"/>
      <c r="N416" s="99" t="e">
        <f t="shared" si="52"/>
        <v>#VALUE!</v>
      </c>
      <c r="O416" s="10" t="e">
        <f t="shared" si="47"/>
        <v>#VALUE!</v>
      </c>
      <c r="P416" s="10" t="e">
        <f t="shared" si="51"/>
        <v>#VALUE!</v>
      </c>
      <c r="Q416" s="10" t="e">
        <f t="shared" si="48"/>
        <v>#VALUE!</v>
      </c>
      <c r="R416" s="10" t="e">
        <f>IF($I$7="Watt",IF(Q416=P416,#REF!,""),IF(Q416=P416,N416," "))</f>
        <v>#VALUE!</v>
      </c>
      <c r="S416" s="10" t="e">
        <f t="shared" si="49"/>
        <v>#VALUE!</v>
      </c>
      <c r="T416" s="10" t="str">
        <f t="shared" si="46"/>
        <v xml:space="preserve"> </v>
      </c>
      <c r="U416" s="10" t="str">
        <f>IF($I$7="Watt",IF(T416=MIN($T$7:$T$1012),#REF!,""),IF(T416=MIN($T$7:$T$1012),N416," "))</f>
        <v xml:space="preserve"> </v>
      </c>
      <c r="V416" s="10" t="str">
        <f t="shared" si="50"/>
        <v xml:space="preserve"> </v>
      </c>
      <c r="W416" s="10" t="str">
        <f>IF($I$7="Watt",IF(V416=MIN($V$7:$V$1012),#REF!,""),IF(V416=MIN($V$7:$V$1012),N416," "))</f>
        <v xml:space="preserve"> </v>
      </c>
    </row>
    <row r="417" spans="7:23">
      <c r="G417" s="9"/>
      <c r="H417" s="9"/>
      <c r="I417" s="9"/>
      <c r="J417" s="9"/>
      <c r="K417" s="9"/>
      <c r="L417" s="9"/>
      <c r="M417" s="9"/>
      <c r="N417" s="99" t="e">
        <f t="shared" si="52"/>
        <v>#VALUE!</v>
      </c>
      <c r="O417" s="10"/>
      <c r="P417" s="10" t="e">
        <f t="shared" si="51"/>
        <v>#VALUE!</v>
      </c>
      <c r="Q417" s="10"/>
      <c r="R417" s="10" t="e">
        <f>IF($I$7="Watt",IF(Q417=P417,#REF!,""),IF(Q417=P417,N417," "))</f>
        <v>#VALUE!</v>
      </c>
      <c r="S417" s="10"/>
      <c r="T417" s="10"/>
      <c r="U417" s="10" t="e">
        <f>IF($I$7="Watt",IF(T417=MIN($T$7:$T$1012),#REF!,""),IF(T417=MIN($T$7:$T$1012),N417," "))</f>
        <v>#VALUE!</v>
      </c>
      <c r="V417" s="10"/>
      <c r="W417" s="10" t="e">
        <f>IF($I$7="Watt",IF(V417=MIN($V$7:$V$1012),#REF!,""),IF(V417=MIN($V$7:$V$1012),N417," "))</f>
        <v>#VALUE!</v>
      </c>
    </row>
    <row r="418" spans="7:23">
      <c r="G418" s="9"/>
      <c r="H418" s="9"/>
      <c r="I418" s="9"/>
      <c r="J418" s="9"/>
      <c r="K418" s="9"/>
      <c r="L418" s="9"/>
      <c r="M418" s="9"/>
      <c r="N418" s="99" t="e">
        <f t="shared" si="52"/>
        <v>#VALUE!</v>
      </c>
      <c r="O418" s="10"/>
      <c r="P418" s="10" t="e">
        <f t="shared" si="51"/>
        <v>#VALUE!</v>
      </c>
      <c r="Q418" s="10"/>
      <c r="R418" s="10" t="e">
        <f>IF($I$7="Watt",IF(Q418=P418,#REF!,""),IF(Q418=P418,N418," "))</f>
        <v>#VALUE!</v>
      </c>
      <c r="S418" s="10"/>
      <c r="T418" s="10"/>
      <c r="U418" s="10" t="e">
        <f>IF($I$7="Watt",IF(T418=MIN($T$7:$T$1012),#REF!,""),IF(T418=MIN($T$7:$T$1012),N418," "))</f>
        <v>#VALUE!</v>
      </c>
      <c r="V418" s="10"/>
      <c r="W418" s="10" t="e">
        <f>IF($I$7="Watt",IF(V418=MIN($V$7:$V$1012),#REF!,""),IF(V418=MIN($V$7:$V$1012),N418," "))</f>
        <v>#VALUE!</v>
      </c>
    </row>
    <row r="419" spans="7:23">
      <c r="G419" s="9"/>
      <c r="H419" s="9"/>
      <c r="I419" s="9"/>
      <c r="J419" s="9"/>
      <c r="K419" s="9"/>
      <c r="L419" s="9"/>
      <c r="M419" s="9"/>
      <c r="N419" s="99" t="e">
        <f t="shared" si="52"/>
        <v>#VALUE!</v>
      </c>
      <c r="O419" s="10"/>
      <c r="P419" s="10" t="e">
        <f t="shared" si="51"/>
        <v>#VALUE!</v>
      </c>
      <c r="Q419" s="10"/>
      <c r="R419" s="10" t="e">
        <f>IF($I$7="Watt",IF(Q419=P419,#REF!,""),IF(Q419=P419,N419," "))</f>
        <v>#VALUE!</v>
      </c>
      <c r="S419" s="10"/>
      <c r="T419" s="10"/>
      <c r="U419" s="10" t="e">
        <f>IF($I$7="Watt",IF(T419=MIN($T$7:$T$1012),#REF!,""),IF(T419=MIN($T$7:$T$1012),N419," "))</f>
        <v>#VALUE!</v>
      </c>
      <c r="V419" s="10"/>
      <c r="W419" s="10" t="e">
        <f>IF($I$7="Watt",IF(V419=MIN($V$7:$V$1012),#REF!,""),IF(V419=MIN($V$7:$V$1012),N419," "))</f>
        <v>#VALUE!</v>
      </c>
    </row>
    <row r="420" spans="7:23">
      <c r="G420" s="9"/>
      <c r="H420" s="9"/>
      <c r="I420" s="9"/>
      <c r="J420" s="9"/>
      <c r="K420" s="9"/>
      <c r="L420" s="9"/>
      <c r="M420" s="9"/>
      <c r="N420" s="99" t="e">
        <f t="shared" si="52"/>
        <v>#VALUE!</v>
      </c>
      <c r="O420" s="10"/>
      <c r="P420" s="10" t="e">
        <f t="shared" si="51"/>
        <v>#VALUE!</v>
      </c>
      <c r="Q420" s="10"/>
      <c r="R420" s="10" t="e">
        <f>IF($I$7="Watt",IF(Q420=P420,#REF!,""),IF(Q420=P420,N420," "))</f>
        <v>#VALUE!</v>
      </c>
      <c r="S420" s="10"/>
      <c r="T420" s="10"/>
      <c r="U420" s="10" t="e">
        <f>IF($I$7="Watt",IF(T420=MIN($T$7:$T$1012),#REF!,""),IF(T420=MIN($T$7:$T$1012),N420," "))</f>
        <v>#VALUE!</v>
      </c>
      <c r="V420" s="10"/>
      <c r="W420" s="10" t="e">
        <f>IF($I$7="Watt",IF(V420=MIN($V$7:$V$1012),#REF!,""),IF(V420=MIN($V$7:$V$1012),N420," "))</f>
        <v>#VALUE!</v>
      </c>
    </row>
    <row r="421" spans="7:23">
      <c r="G421" s="9"/>
      <c r="H421" s="9"/>
      <c r="I421" s="9"/>
      <c r="J421" s="9"/>
      <c r="K421" s="9"/>
      <c r="L421" s="9"/>
      <c r="M421" s="9"/>
      <c r="N421" s="99" t="e">
        <f t="shared" si="52"/>
        <v>#VALUE!</v>
      </c>
      <c r="O421" s="10"/>
      <c r="P421" s="10" t="e">
        <f t="shared" si="51"/>
        <v>#VALUE!</v>
      </c>
      <c r="Q421" s="10"/>
      <c r="R421" s="10" t="e">
        <f>IF($I$7="Watt",IF(Q421=P421,#REF!,""),IF(Q421=P421,N421," "))</f>
        <v>#VALUE!</v>
      </c>
      <c r="S421" s="10"/>
      <c r="T421" s="10"/>
      <c r="U421" s="10" t="e">
        <f>IF($I$7="Watt",IF(T421=MIN($T$7:$T$1012),#REF!,""),IF(T421=MIN($T$7:$T$1012),N421," "))</f>
        <v>#VALUE!</v>
      </c>
      <c r="V421" s="10"/>
      <c r="W421" s="10" t="e">
        <f>IF($I$7="Watt",IF(V421=MIN($V$7:$V$1012),#REF!,""),IF(V421=MIN($V$7:$V$1012),N421," "))</f>
        <v>#VALUE!</v>
      </c>
    </row>
    <row r="422" spans="7:23">
      <c r="G422" s="9"/>
      <c r="H422" s="9"/>
      <c r="I422" s="9"/>
      <c r="J422" s="9"/>
      <c r="K422" s="9"/>
      <c r="L422" s="9"/>
      <c r="M422" s="9"/>
      <c r="N422" s="99" t="e">
        <f t="shared" si="52"/>
        <v>#VALUE!</v>
      </c>
      <c r="O422" s="10"/>
      <c r="P422" s="10" t="e">
        <f t="shared" si="51"/>
        <v>#VALUE!</v>
      </c>
      <c r="Q422" s="10"/>
      <c r="R422" s="10" t="e">
        <f>IF($I$7="Watt",IF(Q422=P422,#REF!,""),IF(Q422=P422,N422," "))</f>
        <v>#VALUE!</v>
      </c>
      <c r="S422" s="10"/>
      <c r="T422" s="10"/>
      <c r="U422" s="10" t="e">
        <f>IF($I$7="Watt",IF(T422=MIN($T$7:$T$1012),#REF!,""),IF(T422=MIN($T$7:$T$1012),N422," "))</f>
        <v>#VALUE!</v>
      </c>
      <c r="V422" s="10"/>
      <c r="W422" s="10" t="e">
        <f>IF($I$7="Watt",IF(V422=MIN($V$7:$V$1012),#REF!,""),IF(V422=MIN($V$7:$V$1012),N422," "))</f>
        <v>#VALUE!</v>
      </c>
    </row>
    <row r="423" spans="7:23">
      <c r="G423" s="9"/>
      <c r="H423" s="9"/>
      <c r="I423" s="9"/>
      <c r="J423" s="9"/>
      <c r="K423" s="9"/>
      <c r="L423" s="9"/>
      <c r="M423" s="9"/>
      <c r="N423" s="99" t="e">
        <f t="shared" si="52"/>
        <v>#VALUE!</v>
      </c>
      <c r="O423" s="10"/>
      <c r="P423" s="10" t="e">
        <f t="shared" si="51"/>
        <v>#VALUE!</v>
      </c>
      <c r="Q423" s="10"/>
      <c r="R423" s="10" t="e">
        <f>IF($I$7="Watt",IF(Q423=P423,#REF!,""),IF(Q423=P423,N423," "))</f>
        <v>#VALUE!</v>
      </c>
      <c r="S423" s="10"/>
      <c r="T423" s="10"/>
      <c r="U423" s="10" t="e">
        <f>IF($I$7="Watt",IF(T423=MIN($T$7:$T$1012),#REF!,""),IF(T423=MIN($T$7:$T$1012),N423," "))</f>
        <v>#VALUE!</v>
      </c>
      <c r="V423" s="10"/>
      <c r="W423" s="10" t="e">
        <f>IF($I$7="Watt",IF(V423=MIN($V$7:$V$1012),#REF!,""),IF(V423=MIN($V$7:$V$1012),N423," "))</f>
        <v>#VALUE!</v>
      </c>
    </row>
    <row r="424" spans="7:23">
      <c r="G424" s="9"/>
      <c r="H424" s="9"/>
      <c r="I424" s="9"/>
      <c r="J424" s="9"/>
      <c r="K424" s="9"/>
      <c r="L424" s="9"/>
      <c r="M424" s="9"/>
      <c r="N424" s="99" t="e">
        <f t="shared" si="52"/>
        <v>#VALUE!</v>
      </c>
      <c r="O424" s="10"/>
      <c r="P424" s="10" t="e">
        <f t="shared" si="51"/>
        <v>#VALUE!</v>
      </c>
      <c r="Q424" s="10"/>
      <c r="R424" s="10" t="e">
        <f>IF($I$7="Watt",IF(Q424=P424,#REF!,""),IF(Q424=P424,N424," "))</f>
        <v>#VALUE!</v>
      </c>
      <c r="S424" s="10"/>
      <c r="T424" s="10"/>
      <c r="U424" s="10" t="e">
        <f>IF($I$7="Watt",IF(T424=MIN($T$7:$T$1012),#REF!,""),IF(T424=MIN($T$7:$T$1012),N424," "))</f>
        <v>#VALUE!</v>
      </c>
      <c r="V424" s="10"/>
      <c r="W424" s="10" t="e">
        <f>IF($I$7="Watt",IF(V424=MIN($V$7:$V$1012),#REF!,""),IF(V424=MIN($V$7:$V$1012),N424," "))</f>
        <v>#VALUE!</v>
      </c>
    </row>
    <row r="425" spans="7:23">
      <c r="G425" s="9"/>
      <c r="H425" s="9"/>
      <c r="I425" s="9"/>
      <c r="J425" s="9"/>
      <c r="K425" s="9"/>
      <c r="L425" s="9"/>
      <c r="M425" s="9"/>
      <c r="N425" s="99" t="e">
        <f t="shared" si="52"/>
        <v>#VALUE!</v>
      </c>
      <c r="O425" s="10"/>
      <c r="P425" s="10" t="e">
        <f t="shared" si="51"/>
        <v>#VALUE!</v>
      </c>
      <c r="Q425" s="10"/>
      <c r="R425" s="10" t="e">
        <f>IF($I$7="Watt",IF(Q425=P425,#REF!,""),IF(Q425=P425,N425," "))</f>
        <v>#VALUE!</v>
      </c>
      <c r="S425" s="10"/>
      <c r="T425" s="10"/>
      <c r="U425" s="10" t="e">
        <f>IF($I$7="Watt",IF(T425=MIN($T$7:$T$1012),#REF!,""),IF(T425=MIN($T$7:$T$1012),N425," "))</f>
        <v>#VALUE!</v>
      </c>
      <c r="V425" s="10"/>
      <c r="W425" s="10" t="e">
        <f>IF($I$7="Watt",IF(V425=MIN($V$7:$V$1012),#REF!,""),IF(V425=MIN($V$7:$V$1012),N425," "))</f>
        <v>#VALUE!</v>
      </c>
    </row>
    <row r="426" spans="7:23">
      <c r="G426" s="9"/>
      <c r="H426" s="9"/>
      <c r="I426" s="9"/>
      <c r="J426" s="9"/>
      <c r="K426" s="9"/>
      <c r="L426" s="9"/>
      <c r="M426" s="9"/>
      <c r="N426" s="99" t="e">
        <f t="shared" si="52"/>
        <v>#VALUE!</v>
      </c>
      <c r="O426" s="10"/>
      <c r="P426" s="10" t="e">
        <f t="shared" si="51"/>
        <v>#VALUE!</v>
      </c>
      <c r="Q426" s="10"/>
      <c r="R426" s="10" t="e">
        <f>IF($I$7="Watt",IF(Q426=P426,#REF!,""),IF(Q426=P426,N426," "))</f>
        <v>#VALUE!</v>
      </c>
      <c r="S426" s="10"/>
      <c r="T426" s="10"/>
      <c r="U426" s="10" t="e">
        <f>IF($I$7="Watt",IF(T426=MIN($T$7:$T$1012),#REF!,""),IF(T426=MIN($T$7:$T$1012),N426," "))</f>
        <v>#VALUE!</v>
      </c>
      <c r="V426" s="10"/>
      <c r="W426" s="10" t="e">
        <f>IF($I$7="Watt",IF(V426=MIN($V$7:$V$1012),#REF!,""),IF(V426=MIN($V$7:$V$1012),N426," "))</f>
        <v>#VALUE!</v>
      </c>
    </row>
    <row r="427" spans="7:23">
      <c r="G427" s="9"/>
      <c r="H427" s="9"/>
      <c r="I427" s="9"/>
      <c r="J427" s="9"/>
      <c r="K427" s="9"/>
      <c r="L427" s="9"/>
      <c r="M427" s="9"/>
      <c r="N427" s="99" t="e">
        <f t="shared" si="52"/>
        <v>#VALUE!</v>
      </c>
      <c r="O427" s="10"/>
      <c r="P427" s="10" t="e">
        <f t="shared" si="51"/>
        <v>#VALUE!</v>
      </c>
      <c r="Q427" s="10"/>
      <c r="R427" s="10" t="e">
        <f>IF($I$7="Watt",IF(Q427=P427,#REF!,""),IF(Q427=P427,N427," "))</f>
        <v>#VALUE!</v>
      </c>
      <c r="S427" s="10"/>
      <c r="T427" s="10"/>
      <c r="U427" s="10" t="e">
        <f>IF($I$7="Watt",IF(T427=MIN($T$7:$T$1012),#REF!,""),IF(T427=MIN($T$7:$T$1012),N427," "))</f>
        <v>#VALUE!</v>
      </c>
      <c r="V427" s="10"/>
      <c r="W427" s="10" t="e">
        <f>IF($I$7="Watt",IF(V427=MIN($V$7:$V$1012),#REF!,""),IF(V427=MIN($V$7:$V$1012),N427," "))</f>
        <v>#VALUE!</v>
      </c>
    </row>
    <row r="428" spans="7:23">
      <c r="G428" s="9"/>
      <c r="H428" s="9"/>
      <c r="I428" s="9"/>
      <c r="J428" s="9"/>
      <c r="K428" s="9"/>
      <c r="L428" s="9"/>
      <c r="M428" s="9"/>
      <c r="N428" s="99" t="e">
        <f t="shared" si="52"/>
        <v>#VALUE!</v>
      </c>
      <c r="O428" s="10"/>
      <c r="P428" s="10" t="e">
        <f t="shared" si="51"/>
        <v>#VALUE!</v>
      </c>
      <c r="Q428" s="10"/>
      <c r="R428" s="10" t="e">
        <f>IF($I$7="Watt",IF(Q428=P428,#REF!,""),IF(Q428=P428,N428," "))</f>
        <v>#VALUE!</v>
      </c>
      <c r="S428" s="10"/>
      <c r="T428" s="10"/>
      <c r="U428" s="10" t="e">
        <f>IF($I$7="Watt",IF(T428=MIN($T$7:$T$1012),#REF!,""),IF(T428=MIN($T$7:$T$1012),N428," "))</f>
        <v>#VALUE!</v>
      </c>
      <c r="V428" s="10"/>
      <c r="W428" s="10" t="e">
        <f>IF($I$7="Watt",IF(V428=MIN($V$7:$V$1012),#REF!,""),IF(V428=MIN($V$7:$V$1012),N428," "))</f>
        <v>#VALUE!</v>
      </c>
    </row>
    <row r="429" spans="7:23">
      <c r="G429" s="9"/>
      <c r="H429" s="9"/>
      <c r="I429" s="9"/>
      <c r="J429" s="9"/>
      <c r="K429" s="9"/>
      <c r="L429" s="9"/>
      <c r="M429" s="9"/>
      <c r="N429" s="99" t="e">
        <f t="shared" si="52"/>
        <v>#VALUE!</v>
      </c>
      <c r="O429" s="10"/>
      <c r="P429" s="10" t="e">
        <f t="shared" si="51"/>
        <v>#VALUE!</v>
      </c>
      <c r="Q429" s="10"/>
      <c r="R429" s="10" t="e">
        <f>IF($I$7="Watt",IF(Q429=P429,#REF!,""),IF(Q429=P429,N429," "))</f>
        <v>#VALUE!</v>
      </c>
      <c r="S429" s="10"/>
      <c r="T429" s="10"/>
      <c r="U429" s="10" t="e">
        <f>IF($I$7="Watt",IF(T429=MIN($T$7:$T$1012),#REF!,""),IF(T429=MIN($T$7:$T$1012),N429," "))</f>
        <v>#VALUE!</v>
      </c>
      <c r="V429" s="10"/>
      <c r="W429" s="10" t="e">
        <f>IF($I$7="Watt",IF(V429=MIN($V$7:$V$1012),#REF!,""),IF(V429=MIN($V$7:$V$1012),N429," "))</f>
        <v>#VALUE!</v>
      </c>
    </row>
    <row r="430" spans="7:23">
      <c r="G430" s="9"/>
      <c r="H430" s="9"/>
      <c r="I430" s="9"/>
      <c r="J430" s="9"/>
      <c r="K430" s="9"/>
      <c r="L430" s="9"/>
      <c r="M430" s="9"/>
      <c r="N430" s="99" t="e">
        <f t="shared" si="52"/>
        <v>#VALUE!</v>
      </c>
      <c r="O430" s="10"/>
      <c r="P430" s="10" t="e">
        <f t="shared" si="51"/>
        <v>#VALUE!</v>
      </c>
      <c r="Q430" s="10"/>
      <c r="R430" s="10" t="e">
        <f>IF($I$7="Watt",IF(Q430=P430,#REF!,""),IF(Q430=P430,N430," "))</f>
        <v>#VALUE!</v>
      </c>
      <c r="S430" s="10"/>
      <c r="T430" s="10"/>
      <c r="U430" s="10" t="e">
        <f>IF($I$7="Watt",IF(T430=MIN($T$7:$T$1012),#REF!,""),IF(T430=MIN($T$7:$T$1012),N430," "))</f>
        <v>#VALUE!</v>
      </c>
      <c r="V430" s="10"/>
      <c r="W430" s="10" t="e">
        <f>IF($I$7="Watt",IF(V430=MIN($V$7:$V$1012),#REF!,""),IF(V430=MIN($V$7:$V$1012),N430," "))</f>
        <v>#VALUE!</v>
      </c>
    </row>
    <row r="431" spans="7:23">
      <c r="G431" s="9"/>
      <c r="H431" s="9"/>
      <c r="I431" s="9"/>
      <c r="J431" s="9"/>
      <c r="K431" s="9"/>
      <c r="L431" s="9"/>
      <c r="M431" s="9"/>
      <c r="N431" s="99" t="e">
        <f t="shared" si="52"/>
        <v>#VALUE!</v>
      </c>
      <c r="O431" s="10"/>
      <c r="P431" s="10" t="e">
        <f t="shared" si="51"/>
        <v>#VALUE!</v>
      </c>
      <c r="Q431" s="10"/>
      <c r="R431" s="10" t="e">
        <f>IF($I$7="Watt",IF(Q431=P431,#REF!,""),IF(Q431=P431,N431," "))</f>
        <v>#VALUE!</v>
      </c>
      <c r="S431" s="10"/>
      <c r="T431" s="10"/>
      <c r="U431" s="10" t="e">
        <f>IF($I$7="Watt",IF(T431=MIN($T$7:$T$1012),#REF!,""),IF(T431=MIN($T$7:$T$1012),N431," "))</f>
        <v>#VALUE!</v>
      </c>
      <c r="V431" s="10"/>
      <c r="W431" s="10" t="e">
        <f>IF($I$7="Watt",IF(V431=MIN($V$7:$V$1012),#REF!,""),IF(V431=MIN($V$7:$V$1012),N431," "))</f>
        <v>#VALUE!</v>
      </c>
    </row>
    <row r="432" spans="7:23">
      <c r="G432" s="9"/>
      <c r="H432" s="9"/>
      <c r="I432" s="9"/>
      <c r="J432" s="9"/>
      <c r="K432" s="9"/>
      <c r="L432" s="9"/>
      <c r="M432" s="9"/>
      <c r="N432" s="99" t="e">
        <f t="shared" si="52"/>
        <v>#VALUE!</v>
      </c>
      <c r="O432" s="10"/>
      <c r="P432" s="10" t="e">
        <f t="shared" si="51"/>
        <v>#VALUE!</v>
      </c>
      <c r="Q432" s="10"/>
      <c r="R432" s="10" t="e">
        <f>IF($I$7="Watt",IF(Q432=P432,#REF!,""),IF(Q432=P432,N432," "))</f>
        <v>#VALUE!</v>
      </c>
      <c r="S432" s="10"/>
      <c r="T432" s="10"/>
      <c r="U432" s="10" t="e">
        <f>IF($I$7="Watt",IF(T432=MIN($T$7:$T$1012),#REF!,""),IF(T432=MIN($T$7:$T$1012),N432," "))</f>
        <v>#VALUE!</v>
      </c>
      <c r="V432" s="10"/>
      <c r="W432" s="10" t="e">
        <f>IF($I$7="Watt",IF(V432=MIN($V$7:$V$1012),#REF!,""),IF(V432=MIN($V$7:$V$1012),N432," "))</f>
        <v>#VALUE!</v>
      </c>
    </row>
    <row r="433" spans="7:23">
      <c r="G433" s="9"/>
      <c r="H433" s="9"/>
      <c r="I433" s="9"/>
      <c r="J433" s="9"/>
      <c r="K433" s="9"/>
      <c r="L433" s="9"/>
      <c r="M433" s="9"/>
      <c r="N433" s="99" t="e">
        <f t="shared" si="52"/>
        <v>#VALUE!</v>
      </c>
      <c r="O433" s="10"/>
      <c r="P433" s="10" t="e">
        <f t="shared" si="51"/>
        <v>#VALUE!</v>
      </c>
      <c r="Q433" s="10"/>
      <c r="R433" s="10" t="e">
        <f>IF($I$7="Watt",IF(Q433=P433,#REF!,""),IF(Q433=P433,N433," "))</f>
        <v>#VALUE!</v>
      </c>
      <c r="S433" s="10"/>
      <c r="T433" s="10"/>
      <c r="U433" s="10" t="e">
        <f>IF($I$7="Watt",IF(T433=MIN($T$7:$T$1012),#REF!,""),IF(T433=MIN($T$7:$T$1012),N433," "))</f>
        <v>#VALUE!</v>
      </c>
      <c r="V433" s="10"/>
      <c r="W433" s="10" t="e">
        <f>IF($I$7="Watt",IF(V433=MIN($V$7:$V$1012),#REF!,""),IF(V433=MIN($V$7:$V$1012),N433," "))</f>
        <v>#VALUE!</v>
      </c>
    </row>
    <row r="434" spans="7:23">
      <c r="G434" s="9"/>
      <c r="H434" s="9"/>
      <c r="I434" s="9"/>
      <c r="J434" s="9"/>
      <c r="K434" s="9"/>
      <c r="L434" s="9"/>
      <c r="M434" s="9"/>
      <c r="N434" s="99" t="e">
        <f t="shared" si="52"/>
        <v>#VALUE!</v>
      </c>
      <c r="O434" s="10"/>
      <c r="P434" s="10" t="e">
        <f t="shared" si="51"/>
        <v>#VALUE!</v>
      </c>
      <c r="Q434" s="10"/>
      <c r="R434" s="10" t="e">
        <f>IF($I$7="Watt",IF(Q434=P434,#REF!,""),IF(Q434=P434,N434," "))</f>
        <v>#VALUE!</v>
      </c>
      <c r="S434" s="10"/>
      <c r="T434" s="10"/>
      <c r="U434" s="10" t="e">
        <f>IF($I$7="Watt",IF(T434=MIN($T$7:$T$1012),#REF!,""),IF(T434=MIN($T$7:$T$1012),N434," "))</f>
        <v>#VALUE!</v>
      </c>
      <c r="V434" s="10"/>
      <c r="W434" s="10" t="e">
        <f>IF($I$7="Watt",IF(V434=MIN($V$7:$V$1012),#REF!,""),IF(V434=MIN($V$7:$V$1012),N434," "))</f>
        <v>#VALUE!</v>
      </c>
    </row>
    <row r="435" spans="7:23">
      <c r="G435" s="9"/>
      <c r="H435" s="9"/>
      <c r="I435" s="9"/>
      <c r="J435" s="9"/>
      <c r="K435" s="9"/>
      <c r="L435" s="9"/>
      <c r="M435" s="9"/>
      <c r="N435" s="99" t="e">
        <f t="shared" si="52"/>
        <v>#VALUE!</v>
      </c>
      <c r="O435" s="10"/>
      <c r="P435" s="10" t="e">
        <f t="shared" si="51"/>
        <v>#VALUE!</v>
      </c>
      <c r="Q435" s="10"/>
      <c r="R435" s="10" t="e">
        <f>IF($I$7="Watt",IF(Q435=P435,#REF!,""),IF(Q435=P435,N435," "))</f>
        <v>#VALUE!</v>
      </c>
      <c r="S435" s="10"/>
      <c r="T435" s="10"/>
      <c r="U435" s="10" t="e">
        <f>IF($I$7="Watt",IF(T435=MIN($T$7:$T$1012),#REF!,""),IF(T435=MIN($T$7:$T$1012),N435," "))</f>
        <v>#VALUE!</v>
      </c>
      <c r="V435" s="10"/>
      <c r="W435" s="10" t="e">
        <f>IF($I$7="Watt",IF(V435=MIN($V$7:$V$1012),#REF!,""),IF(V435=MIN($V$7:$V$1012),N435," "))</f>
        <v>#VALUE!</v>
      </c>
    </row>
    <row r="436" spans="7:23">
      <c r="G436" s="9"/>
      <c r="H436" s="9"/>
      <c r="I436" s="9"/>
      <c r="J436" s="9"/>
      <c r="K436" s="9"/>
      <c r="L436" s="9"/>
      <c r="M436" s="9"/>
      <c r="N436" s="99" t="e">
        <f t="shared" si="52"/>
        <v>#VALUE!</v>
      </c>
      <c r="O436" s="10"/>
      <c r="P436" s="10" t="e">
        <f t="shared" si="51"/>
        <v>#VALUE!</v>
      </c>
      <c r="Q436" s="10"/>
      <c r="R436" s="10" t="e">
        <f>IF($I$7="Watt",IF(Q436=P436,#REF!,""),IF(Q436=P436,N436," "))</f>
        <v>#VALUE!</v>
      </c>
      <c r="S436" s="10"/>
      <c r="T436" s="10"/>
      <c r="U436" s="10" t="e">
        <f>IF($I$7="Watt",IF(T436=MIN($T$7:$T$1012),#REF!,""),IF(T436=MIN($T$7:$T$1012),N436," "))</f>
        <v>#VALUE!</v>
      </c>
      <c r="V436" s="10"/>
      <c r="W436" s="10" t="e">
        <f>IF($I$7="Watt",IF(V436=MIN($V$7:$V$1012),#REF!,""),IF(V436=MIN($V$7:$V$1012),N436," "))</f>
        <v>#VALUE!</v>
      </c>
    </row>
    <row r="437" spans="7:23">
      <c r="G437" s="9"/>
      <c r="H437" s="9"/>
      <c r="I437" s="9"/>
      <c r="J437" s="9"/>
      <c r="K437" s="9"/>
      <c r="L437" s="9"/>
      <c r="M437" s="9"/>
      <c r="N437" s="99" t="e">
        <f t="shared" si="52"/>
        <v>#VALUE!</v>
      </c>
      <c r="O437" s="10"/>
      <c r="P437" s="10" t="e">
        <f t="shared" si="51"/>
        <v>#VALUE!</v>
      </c>
      <c r="Q437" s="10"/>
      <c r="R437" s="10" t="e">
        <f>IF($I$7="Watt",IF(Q437=P437,#REF!,""),IF(Q437=P437,N437," "))</f>
        <v>#VALUE!</v>
      </c>
      <c r="S437" s="10"/>
      <c r="T437" s="10"/>
      <c r="U437" s="10" t="e">
        <f>IF($I$7="Watt",IF(T437=MIN($T$7:$T$1012),#REF!,""),IF(T437=MIN($T$7:$T$1012),N437," "))</f>
        <v>#VALUE!</v>
      </c>
      <c r="V437" s="10"/>
      <c r="W437" s="10" t="e">
        <f>IF($I$7="Watt",IF(V437=MIN($V$7:$V$1012),#REF!,""),IF(V437=MIN($V$7:$V$1012),N437," "))</f>
        <v>#VALUE!</v>
      </c>
    </row>
    <row r="438" spans="7:23">
      <c r="G438" s="9"/>
      <c r="H438" s="9"/>
      <c r="I438" s="9"/>
      <c r="J438" s="9"/>
      <c r="K438" s="9"/>
      <c r="L438" s="9"/>
      <c r="M438" s="9"/>
      <c r="N438" s="99" t="e">
        <f t="shared" si="52"/>
        <v>#VALUE!</v>
      </c>
      <c r="O438" s="10"/>
      <c r="P438" s="10" t="e">
        <f t="shared" si="51"/>
        <v>#VALUE!</v>
      </c>
      <c r="Q438" s="10"/>
      <c r="R438" s="10" t="e">
        <f>IF($I$7="Watt",IF(Q438=P438,#REF!,""),IF(Q438=P438,N438," "))</f>
        <v>#VALUE!</v>
      </c>
      <c r="S438" s="10"/>
      <c r="T438" s="10"/>
      <c r="U438" s="10" t="e">
        <f>IF($I$7="Watt",IF(T438=MIN($T$7:$T$1012),#REF!,""),IF(T438=MIN($T$7:$T$1012),N438," "))</f>
        <v>#VALUE!</v>
      </c>
      <c r="V438" s="10"/>
      <c r="W438" s="10" t="e">
        <f>IF($I$7="Watt",IF(V438=MIN($V$7:$V$1012),#REF!,""),IF(V438=MIN($V$7:$V$1012),N438," "))</f>
        <v>#VALUE!</v>
      </c>
    </row>
    <row r="439" spans="7:23">
      <c r="G439" s="9"/>
      <c r="H439" s="9"/>
      <c r="I439" s="9"/>
      <c r="J439" s="9"/>
      <c r="K439" s="9"/>
      <c r="L439" s="9"/>
      <c r="M439" s="9"/>
      <c r="N439" s="99" t="e">
        <f t="shared" si="52"/>
        <v>#VALUE!</v>
      </c>
      <c r="O439" s="10"/>
      <c r="P439" s="10" t="e">
        <f t="shared" si="51"/>
        <v>#VALUE!</v>
      </c>
      <c r="Q439" s="10"/>
      <c r="R439" s="10" t="e">
        <f>IF($I$7="Watt",IF(Q439=P439,#REF!,""),IF(Q439=P439,N439," "))</f>
        <v>#VALUE!</v>
      </c>
      <c r="S439" s="10"/>
      <c r="T439" s="10"/>
      <c r="U439" s="10" t="e">
        <f>IF($I$7="Watt",IF(T439=MIN($T$7:$T$1012),#REF!,""),IF(T439=MIN($T$7:$T$1012),N439," "))</f>
        <v>#VALUE!</v>
      </c>
      <c r="V439" s="10"/>
      <c r="W439" s="10" t="e">
        <f>IF($I$7="Watt",IF(V439=MIN($V$7:$V$1012),#REF!,""),IF(V439=MIN($V$7:$V$1012),N439," "))</f>
        <v>#VALUE!</v>
      </c>
    </row>
    <row r="440" spans="7:23">
      <c r="G440" s="9"/>
      <c r="H440" s="9"/>
      <c r="I440" s="9"/>
      <c r="J440" s="9"/>
      <c r="K440" s="9"/>
      <c r="L440" s="9"/>
      <c r="M440" s="9"/>
      <c r="N440" s="99" t="e">
        <f t="shared" si="52"/>
        <v>#VALUE!</v>
      </c>
      <c r="O440" s="10"/>
      <c r="P440" s="10" t="e">
        <f t="shared" si="51"/>
        <v>#VALUE!</v>
      </c>
      <c r="Q440" s="10"/>
      <c r="R440" s="10" t="e">
        <f>IF($I$7="Watt",IF(Q440=P440,#REF!,""),IF(Q440=P440,N440," "))</f>
        <v>#VALUE!</v>
      </c>
      <c r="S440" s="10"/>
      <c r="T440" s="10"/>
      <c r="U440" s="10" t="e">
        <f>IF($I$7="Watt",IF(T440=MIN($T$7:$T$1012),#REF!,""),IF(T440=MIN($T$7:$T$1012),N440," "))</f>
        <v>#VALUE!</v>
      </c>
      <c r="V440" s="10"/>
      <c r="W440" s="10" t="e">
        <f>IF($I$7="Watt",IF(V440=MIN($V$7:$V$1012),#REF!,""),IF(V440=MIN($V$7:$V$1012),N440," "))</f>
        <v>#VALUE!</v>
      </c>
    </row>
    <row r="441" spans="7:23">
      <c r="G441" s="9"/>
      <c r="H441" s="9"/>
      <c r="I441" s="9"/>
      <c r="J441" s="9"/>
      <c r="K441" s="9"/>
      <c r="L441" s="9"/>
      <c r="M441" s="9"/>
      <c r="N441" s="99" t="e">
        <f t="shared" si="52"/>
        <v>#VALUE!</v>
      </c>
      <c r="O441" s="10"/>
      <c r="P441" s="10" t="e">
        <f t="shared" si="51"/>
        <v>#VALUE!</v>
      </c>
      <c r="Q441" s="10"/>
      <c r="R441" s="10" t="e">
        <f>IF($I$7="Watt",IF(Q441=P441,#REF!,""),IF(Q441=P441,N441," "))</f>
        <v>#VALUE!</v>
      </c>
      <c r="S441" s="10"/>
      <c r="T441" s="10"/>
      <c r="U441" s="10" t="e">
        <f>IF($I$7="Watt",IF(T441=MIN($T$7:$T$1012),#REF!,""),IF(T441=MIN($T$7:$T$1012),N441," "))</f>
        <v>#VALUE!</v>
      </c>
      <c r="V441" s="10"/>
      <c r="W441" s="10" t="e">
        <f>IF($I$7="Watt",IF(V441=MIN($V$7:$V$1012),#REF!,""),IF(V441=MIN($V$7:$V$1012),N441," "))</f>
        <v>#VALUE!</v>
      </c>
    </row>
    <row r="442" spans="7:23">
      <c r="G442" s="9"/>
      <c r="H442" s="9"/>
      <c r="I442" s="9"/>
      <c r="J442" s="9"/>
      <c r="K442" s="9"/>
      <c r="L442" s="9"/>
      <c r="M442" s="9"/>
      <c r="N442" s="99" t="e">
        <f t="shared" si="52"/>
        <v>#VALUE!</v>
      </c>
      <c r="O442" s="10"/>
      <c r="P442" s="10" t="e">
        <f t="shared" si="51"/>
        <v>#VALUE!</v>
      </c>
      <c r="Q442" s="10"/>
      <c r="R442" s="10" t="e">
        <f>IF($I$7="Watt",IF(Q442=P442,#REF!,""),IF(Q442=P442,N442," "))</f>
        <v>#VALUE!</v>
      </c>
      <c r="S442" s="10"/>
      <c r="T442" s="10"/>
      <c r="U442" s="10" t="e">
        <f>IF($I$7="Watt",IF(T442=MIN($T$7:$T$1012),#REF!,""),IF(T442=MIN($T$7:$T$1012),N442," "))</f>
        <v>#VALUE!</v>
      </c>
      <c r="V442" s="10"/>
      <c r="W442" s="10" t="e">
        <f>IF($I$7="Watt",IF(V442=MIN($V$7:$V$1012),#REF!,""),IF(V442=MIN($V$7:$V$1012),N442," "))</f>
        <v>#VALUE!</v>
      </c>
    </row>
    <row r="443" spans="7:23">
      <c r="G443" s="9"/>
      <c r="H443" s="9"/>
      <c r="I443" s="9"/>
      <c r="J443" s="9"/>
      <c r="K443" s="9"/>
      <c r="L443" s="9"/>
      <c r="M443" s="9"/>
      <c r="N443" s="99" t="e">
        <f t="shared" si="52"/>
        <v>#VALUE!</v>
      </c>
      <c r="O443" s="10"/>
      <c r="P443" s="10" t="e">
        <f t="shared" si="51"/>
        <v>#VALUE!</v>
      </c>
      <c r="Q443" s="10"/>
      <c r="R443" s="10" t="e">
        <f>IF($I$7="Watt",IF(Q443=P443,#REF!,""),IF(Q443=P443,N443," "))</f>
        <v>#VALUE!</v>
      </c>
      <c r="S443" s="10"/>
      <c r="T443" s="10"/>
      <c r="U443" s="10" t="e">
        <f>IF($I$7="Watt",IF(T443=MIN($T$7:$T$1012),#REF!,""),IF(T443=MIN($T$7:$T$1012),N443," "))</f>
        <v>#VALUE!</v>
      </c>
      <c r="V443" s="10"/>
      <c r="W443" s="10" t="e">
        <f>IF($I$7="Watt",IF(V443=MIN($V$7:$V$1012),#REF!,""),IF(V443=MIN($V$7:$V$1012),N443," "))</f>
        <v>#VALUE!</v>
      </c>
    </row>
    <row r="444" spans="7:23">
      <c r="G444" s="9"/>
      <c r="H444" s="9"/>
      <c r="I444" s="9"/>
      <c r="J444" s="9"/>
      <c r="K444" s="9"/>
      <c r="L444" s="9"/>
      <c r="M444" s="9"/>
      <c r="N444" s="99" t="e">
        <f t="shared" si="52"/>
        <v>#VALUE!</v>
      </c>
      <c r="O444" s="10"/>
      <c r="P444" s="10" t="e">
        <f t="shared" si="51"/>
        <v>#VALUE!</v>
      </c>
      <c r="Q444" s="10"/>
      <c r="R444" s="10" t="e">
        <f>IF($I$7="Watt",IF(Q444=P444,#REF!,""),IF(Q444=P444,N444," "))</f>
        <v>#VALUE!</v>
      </c>
      <c r="S444" s="10"/>
      <c r="T444" s="10"/>
      <c r="U444" s="10" t="e">
        <f>IF($I$7="Watt",IF(T444=MIN($T$7:$T$1012),#REF!,""),IF(T444=MIN($T$7:$T$1012),N444," "))</f>
        <v>#VALUE!</v>
      </c>
      <c r="V444" s="10"/>
      <c r="W444" s="10" t="e">
        <f>IF($I$7="Watt",IF(V444=MIN($V$7:$V$1012),#REF!,""),IF(V444=MIN($V$7:$V$1012),N444," "))</f>
        <v>#VALUE!</v>
      </c>
    </row>
    <row r="445" spans="7:23">
      <c r="G445" s="9"/>
      <c r="H445" s="9"/>
      <c r="I445" s="9"/>
      <c r="J445" s="9"/>
      <c r="K445" s="9"/>
      <c r="L445" s="9"/>
      <c r="M445" s="9"/>
      <c r="N445" s="99" t="e">
        <f t="shared" si="52"/>
        <v>#VALUE!</v>
      </c>
      <c r="O445" s="10"/>
      <c r="P445" s="10" t="e">
        <f t="shared" si="51"/>
        <v>#VALUE!</v>
      </c>
      <c r="Q445" s="10"/>
      <c r="R445" s="10" t="e">
        <f>IF($I$7="Watt",IF(Q445=P445,#REF!,""),IF(Q445=P445,N445," "))</f>
        <v>#VALUE!</v>
      </c>
      <c r="S445" s="10"/>
      <c r="T445" s="10"/>
      <c r="U445" s="10" t="e">
        <f>IF($I$7="Watt",IF(T445=MIN($T$7:$T$1012),#REF!,""),IF(T445=MIN($T$7:$T$1012),N445," "))</f>
        <v>#VALUE!</v>
      </c>
      <c r="V445" s="10"/>
      <c r="W445" s="10" t="e">
        <f>IF($I$7="Watt",IF(V445=MIN($V$7:$V$1012),#REF!,""),IF(V445=MIN($V$7:$V$1012),N445," "))</f>
        <v>#VALUE!</v>
      </c>
    </row>
    <row r="446" spans="7:23">
      <c r="G446" s="9"/>
      <c r="H446" s="9"/>
      <c r="I446" s="9"/>
      <c r="J446" s="9"/>
      <c r="K446" s="9"/>
      <c r="L446" s="9"/>
      <c r="M446" s="9"/>
      <c r="N446" s="99" t="e">
        <f t="shared" si="52"/>
        <v>#VALUE!</v>
      </c>
      <c r="O446" s="10"/>
      <c r="P446" s="10" t="e">
        <f t="shared" si="51"/>
        <v>#VALUE!</v>
      </c>
      <c r="Q446" s="10"/>
      <c r="R446" s="10" t="e">
        <f>IF($I$7="Watt",IF(Q446=P446,#REF!,""),IF(Q446=P446,N446," "))</f>
        <v>#VALUE!</v>
      </c>
      <c r="S446" s="10"/>
      <c r="T446" s="10"/>
      <c r="U446" s="10" t="e">
        <f>IF($I$7="Watt",IF(T446=MIN($T$7:$T$1012),#REF!,""),IF(T446=MIN($T$7:$T$1012),N446," "))</f>
        <v>#VALUE!</v>
      </c>
      <c r="V446" s="10"/>
      <c r="W446" s="10" t="e">
        <f>IF($I$7="Watt",IF(V446=MIN($V$7:$V$1012),#REF!,""),IF(V446=MIN($V$7:$V$1012),N446," "))</f>
        <v>#VALUE!</v>
      </c>
    </row>
    <row r="447" spans="7:23">
      <c r="G447" s="9"/>
      <c r="H447" s="9"/>
      <c r="I447" s="9"/>
      <c r="J447" s="9"/>
      <c r="K447" s="9"/>
      <c r="L447" s="9"/>
      <c r="M447" s="9"/>
      <c r="N447" s="99" t="e">
        <f t="shared" si="52"/>
        <v>#VALUE!</v>
      </c>
      <c r="O447" s="10"/>
      <c r="P447" s="10" t="e">
        <f t="shared" si="51"/>
        <v>#VALUE!</v>
      </c>
      <c r="Q447" s="10"/>
      <c r="R447" s="10" t="e">
        <f>IF($I$7="Watt",IF(Q447=P447,#REF!,""),IF(Q447=P447,N447," "))</f>
        <v>#VALUE!</v>
      </c>
      <c r="S447" s="10"/>
      <c r="T447" s="10"/>
      <c r="U447" s="10" t="e">
        <f>IF($I$7="Watt",IF(T447=MIN($T$7:$T$1012),#REF!,""),IF(T447=MIN($T$7:$T$1012),N447," "))</f>
        <v>#VALUE!</v>
      </c>
      <c r="V447" s="10"/>
      <c r="W447" s="10" t="e">
        <f>IF($I$7="Watt",IF(V447=MIN($V$7:$V$1012),#REF!,""),IF(V447=MIN($V$7:$V$1012),N447," "))</f>
        <v>#VALUE!</v>
      </c>
    </row>
    <row r="448" spans="7:23">
      <c r="G448" s="9"/>
      <c r="H448" s="9"/>
      <c r="I448" s="9"/>
      <c r="J448" s="9"/>
      <c r="K448" s="9"/>
      <c r="L448" s="9"/>
      <c r="M448" s="9"/>
      <c r="N448" s="99" t="e">
        <f t="shared" si="52"/>
        <v>#VALUE!</v>
      </c>
      <c r="O448" s="10"/>
      <c r="P448" s="10" t="e">
        <f t="shared" si="51"/>
        <v>#VALUE!</v>
      </c>
      <c r="Q448" s="10"/>
      <c r="R448" s="10" t="e">
        <f>IF($I$7="Watt",IF(Q448=P448,#REF!,""),IF(Q448=P448,N448," "))</f>
        <v>#VALUE!</v>
      </c>
      <c r="S448" s="10"/>
      <c r="T448" s="10"/>
      <c r="U448" s="10" t="e">
        <f>IF($I$7="Watt",IF(T448=MIN($T$7:$T$1012),#REF!,""),IF(T448=MIN($T$7:$T$1012),N448," "))</f>
        <v>#VALUE!</v>
      </c>
      <c r="V448" s="10"/>
      <c r="W448" s="10" t="e">
        <f>IF($I$7="Watt",IF(V448=MIN($V$7:$V$1012),#REF!,""),IF(V448=MIN($V$7:$V$1012),N448," "))</f>
        <v>#VALUE!</v>
      </c>
    </row>
    <row r="449" spans="7:23">
      <c r="G449" s="9"/>
      <c r="H449" s="9"/>
      <c r="I449" s="9"/>
      <c r="J449" s="9"/>
      <c r="K449" s="9"/>
      <c r="L449" s="9"/>
      <c r="M449" s="9"/>
      <c r="N449" s="99" t="e">
        <f t="shared" si="52"/>
        <v>#VALUE!</v>
      </c>
      <c r="O449" s="10"/>
      <c r="P449" s="10" t="e">
        <f t="shared" si="51"/>
        <v>#VALUE!</v>
      </c>
      <c r="Q449" s="10"/>
      <c r="R449" s="10" t="e">
        <f>IF($I$7="Watt",IF(Q449=P449,#REF!,""),IF(Q449=P449,N449," "))</f>
        <v>#VALUE!</v>
      </c>
      <c r="S449" s="10"/>
      <c r="T449" s="10"/>
      <c r="U449" s="10" t="e">
        <f>IF($I$7="Watt",IF(T449=MIN($T$7:$T$1012),#REF!,""),IF(T449=MIN($T$7:$T$1012),N449," "))</f>
        <v>#VALUE!</v>
      </c>
      <c r="V449" s="10"/>
      <c r="W449" s="10" t="e">
        <f>IF($I$7="Watt",IF(V449=MIN($V$7:$V$1012),#REF!,""),IF(V449=MIN($V$7:$V$1012),N449," "))</f>
        <v>#VALUE!</v>
      </c>
    </row>
    <row r="450" spans="7:23">
      <c r="G450" s="9"/>
      <c r="H450" s="9"/>
      <c r="I450" s="9"/>
      <c r="J450" s="9"/>
      <c r="K450" s="9"/>
      <c r="L450" s="9"/>
      <c r="M450" s="9"/>
      <c r="N450" s="99" t="e">
        <f t="shared" si="52"/>
        <v>#VALUE!</v>
      </c>
      <c r="O450" s="10"/>
      <c r="P450" s="10" t="e">
        <f t="shared" si="51"/>
        <v>#VALUE!</v>
      </c>
      <c r="Q450" s="10"/>
      <c r="R450" s="10" t="e">
        <f>IF($I$7="Watt",IF(Q450=P450,#REF!,""),IF(Q450=P450,N450," "))</f>
        <v>#VALUE!</v>
      </c>
      <c r="S450" s="10"/>
      <c r="T450" s="10"/>
      <c r="U450" s="10" t="e">
        <f>IF($I$7="Watt",IF(T450=MIN($T$7:$T$1012),#REF!,""),IF(T450=MIN($T$7:$T$1012),N450," "))</f>
        <v>#VALUE!</v>
      </c>
      <c r="V450" s="10"/>
      <c r="W450" s="10" t="e">
        <f>IF($I$7="Watt",IF(V450=MIN($V$7:$V$1012),#REF!,""),IF(V450=MIN($V$7:$V$1012),N450," "))</f>
        <v>#VALUE!</v>
      </c>
    </row>
    <row r="451" spans="7:23">
      <c r="G451" s="9"/>
      <c r="H451" s="9"/>
      <c r="I451" s="9"/>
      <c r="J451" s="9"/>
      <c r="K451" s="9"/>
      <c r="L451" s="9"/>
      <c r="M451" s="9"/>
      <c r="N451" s="99" t="e">
        <f t="shared" si="52"/>
        <v>#VALUE!</v>
      </c>
      <c r="O451" s="10"/>
      <c r="P451" s="10" t="e">
        <f t="shared" si="51"/>
        <v>#VALUE!</v>
      </c>
      <c r="Q451" s="10"/>
      <c r="R451" s="10" t="e">
        <f>IF($I$7="Watt",IF(Q451=P451,#REF!,""),IF(Q451=P451,N451," "))</f>
        <v>#VALUE!</v>
      </c>
      <c r="S451" s="10"/>
      <c r="T451" s="10"/>
      <c r="U451" s="10" t="e">
        <f>IF($I$7="Watt",IF(T451=MIN($T$7:$T$1012),#REF!,""),IF(T451=MIN($T$7:$T$1012),N451," "))</f>
        <v>#VALUE!</v>
      </c>
      <c r="V451" s="10"/>
      <c r="W451" s="10" t="e">
        <f>IF($I$7="Watt",IF(V451=MIN($V$7:$V$1012),#REF!,""),IF(V451=MIN($V$7:$V$1012),N451," "))</f>
        <v>#VALUE!</v>
      </c>
    </row>
    <row r="452" spans="7:23">
      <c r="G452" s="9"/>
      <c r="H452" s="9"/>
      <c r="I452" s="9"/>
      <c r="J452" s="9"/>
      <c r="K452" s="9"/>
      <c r="L452" s="9"/>
      <c r="M452" s="9"/>
      <c r="N452" s="99" t="e">
        <f t="shared" si="52"/>
        <v>#VALUE!</v>
      </c>
      <c r="O452" s="10"/>
      <c r="P452" s="10" t="e">
        <f t="shared" si="51"/>
        <v>#VALUE!</v>
      </c>
      <c r="Q452" s="10"/>
      <c r="R452" s="10" t="e">
        <f>IF($I$7="Watt",IF(Q452=P452,#REF!,""),IF(Q452=P452,N452," "))</f>
        <v>#VALUE!</v>
      </c>
      <c r="S452" s="10"/>
      <c r="T452" s="10"/>
      <c r="U452" s="10" t="e">
        <f>IF($I$7="Watt",IF(T452=MIN($T$7:$T$1012),#REF!,""),IF(T452=MIN($T$7:$T$1012),N452," "))</f>
        <v>#VALUE!</v>
      </c>
      <c r="V452" s="10"/>
      <c r="W452" s="10" t="e">
        <f>IF($I$7="Watt",IF(V452=MIN($V$7:$V$1012),#REF!,""),IF(V452=MIN($V$7:$V$1012),N452," "))</f>
        <v>#VALUE!</v>
      </c>
    </row>
    <row r="453" spans="7:23">
      <c r="G453" s="9"/>
      <c r="H453" s="9"/>
      <c r="I453" s="9"/>
      <c r="J453" s="9"/>
      <c r="K453" s="9"/>
      <c r="L453" s="9"/>
      <c r="M453" s="9"/>
      <c r="N453" s="99" t="e">
        <f t="shared" si="52"/>
        <v>#VALUE!</v>
      </c>
      <c r="O453" s="10"/>
      <c r="P453" s="10" t="e">
        <f t="shared" si="51"/>
        <v>#VALUE!</v>
      </c>
      <c r="Q453" s="10"/>
      <c r="R453" s="10" t="e">
        <f>IF($I$7="Watt",IF(Q453=P453,#REF!,""),IF(Q453=P453,N453," "))</f>
        <v>#VALUE!</v>
      </c>
      <c r="S453" s="10"/>
      <c r="T453" s="10"/>
      <c r="U453" s="10" t="e">
        <f>IF($I$7="Watt",IF(T453=MIN($T$7:$T$1012),#REF!,""),IF(T453=MIN($T$7:$T$1012),N453," "))</f>
        <v>#VALUE!</v>
      </c>
      <c r="V453" s="10"/>
      <c r="W453" s="10" t="e">
        <f>IF($I$7="Watt",IF(V453=MIN($V$7:$V$1012),#REF!,""),IF(V453=MIN($V$7:$V$1012),N453," "))</f>
        <v>#VALUE!</v>
      </c>
    </row>
    <row r="454" spans="7:23">
      <c r="G454" s="9"/>
      <c r="H454" s="9"/>
      <c r="I454" s="9"/>
      <c r="J454" s="9"/>
      <c r="K454" s="9"/>
      <c r="L454" s="9"/>
      <c r="M454" s="9"/>
      <c r="N454" s="99" t="e">
        <f t="shared" si="52"/>
        <v>#VALUE!</v>
      </c>
      <c r="O454" s="10"/>
      <c r="P454" s="10" t="e">
        <f t="shared" si="51"/>
        <v>#VALUE!</v>
      </c>
      <c r="Q454" s="10"/>
      <c r="R454" s="10" t="e">
        <f>IF($I$7="Watt",IF(Q454=P454,#REF!,""),IF(Q454=P454,N454," "))</f>
        <v>#VALUE!</v>
      </c>
      <c r="S454" s="10"/>
      <c r="T454" s="10"/>
      <c r="U454" s="10" t="e">
        <f>IF($I$7="Watt",IF(T454=MIN($T$7:$T$1012),#REF!,""),IF(T454=MIN($T$7:$T$1012),N454," "))</f>
        <v>#VALUE!</v>
      </c>
      <c r="V454" s="10"/>
      <c r="W454" s="10" t="e">
        <f>IF($I$7="Watt",IF(V454=MIN($V$7:$V$1012),#REF!,""),IF(V454=MIN($V$7:$V$1012),N454," "))</f>
        <v>#VALUE!</v>
      </c>
    </row>
    <row r="455" spans="7:23">
      <c r="G455" s="9"/>
      <c r="H455" s="9"/>
      <c r="I455" s="9"/>
      <c r="J455" s="9"/>
      <c r="K455" s="9"/>
      <c r="L455" s="9"/>
      <c r="M455" s="9"/>
      <c r="N455" s="99" t="e">
        <f t="shared" si="52"/>
        <v>#VALUE!</v>
      </c>
      <c r="O455" s="10"/>
      <c r="P455" s="10" t="e">
        <f t="shared" si="51"/>
        <v>#VALUE!</v>
      </c>
      <c r="Q455" s="10"/>
      <c r="R455" s="10" t="e">
        <f>IF($I$7="Watt",IF(Q455=P455,#REF!,""),IF(Q455=P455,N455," "))</f>
        <v>#VALUE!</v>
      </c>
      <c r="S455" s="10"/>
      <c r="T455" s="10"/>
      <c r="U455" s="10" t="e">
        <f>IF($I$7="Watt",IF(T455=MIN($T$7:$T$1012),#REF!,""),IF(T455=MIN($T$7:$T$1012),N455," "))</f>
        <v>#VALUE!</v>
      </c>
      <c r="V455" s="10"/>
      <c r="W455" s="10" t="e">
        <f>IF($I$7="Watt",IF(V455=MIN($V$7:$V$1012),#REF!,""),IF(V455=MIN($V$7:$V$1012),N455," "))</f>
        <v>#VALUE!</v>
      </c>
    </row>
    <row r="456" spans="7:23">
      <c r="G456" s="9"/>
      <c r="H456" s="9"/>
      <c r="I456" s="9"/>
      <c r="J456" s="9"/>
      <c r="K456" s="9"/>
      <c r="L456" s="9"/>
      <c r="M456" s="9"/>
      <c r="N456" s="99" t="e">
        <f t="shared" si="52"/>
        <v>#VALUE!</v>
      </c>
      <c r="O456" s="10"/>
      <c r="P456" s="10" t="e">
        <f t="shared" ref="P456:P519" si="53">IF(N456=" "," ",O456-$H$10*N456)</f>
        <v>#VALUE!</v>
      </c>
      <c r="Q456" s="10"/>
      <c r="R456" s="10" t="e">
        <f>IF($I$7="Watt",IF(Q456=P456,#REF!,""),IF(Q456=P456,N456," "))</f>
        <v>#VALUE!</v>
      </c>
      <c r="S456" s="10"/>
      <c r="T456" s="10"/>
      <c r="U456" s="10" t="e">
        <f>IF($I$7="Watt",IF(T456=MIN($T$7:$T$1012),#REF!,""),IF(T456=MIN($T$7:$T$1012),N456," "))</f>
        <v>#VALUE!</v>
      </c>
      <c r="V456" s="10"/>
      <c r="W456" s="10" t="e">
        <f>IF($I$7="Watt",IF(V456=MIN($V$7:$V$1012),#REF!,""),IF(V456=MIN($V$7:$V$1012),N456," "))</f>
        <v>#VALUE!</v>
      </c>
    </row>
    <row r="457" spans="7:23">
      <c r="G457" s="9"/>
      <c r="H457" s="9"/>
      <c r="I457" s="9"/>
      <c r="J457" s="9"/>
      <c r="K457" s="9"/>
      <c r="L457" s="9"/>
      <c r="M457" s="9"/>
      <c r="N457" s="99" t="e">
        <f t="shared" si="52"/>
        <v>#VALUE!</v>
      </c>
      <c r="O457" s="10"/>
      <c r="P457" s="10" t="e">
        <f t="shared" si="53"/>
        <v>#VALUE!</v>
      </c>
      <c r="Q457" s="10"/>
      <c r="R457" s="10" t="e">
        <f>IF($I$7="Watt",IF(Q457=P457,#REF!,""),IF(Q457=P457,N457," "))</f>
        <v>#VALUE!</v>
      </c>
      <c r="S457" s="10"/>
      <c r="T457" s="10"/>
      <c r="U457" s="10" t="e">
        <f>IF($I$7="Watt",IF(T457=MIN($T$7:$T$1012),#REF!,""),IF(T457=MIN($T$7:$T$1012),N457," "))</f>
        <v>#VALUE!</v>
      </c>
      <c r="V457" s="10"/>
      <c r="W457" s="10" t="e">
        <f>IF($I$7="Watt",IF(V457=MIN($V$7:$V$1012),#REF!,""),IF(V457=MIN($V$7:$V$1012),N457," "))</f>
        <v>#VALUE!</v>
      </c>
    </row>
    <row r="458" spans="7:23">
      <c r="G458" s="9"/>
      <c r="H458" s="9"/>
      <c r="I458" s="9"/>
      <c r="J458" s="9"/>
      <c r="K458" s="9"/>
      <c r="L458" s="9"/>
      <c r="M458" s="9"/>
      <c r="N458" s="99" t="e">
        <f t="shared" si="52"/>
        <v>#VALUE!</v>
      </c>
      <c r="O458" s="10"/>
      <c r="P458" s="10" t="e">
        <f t="shared" si="53"/>
        <v>#VALUE!</v>
      </c>
      <c r="Q458" s="10"/>
      <c r="R458" s="10" t="e">
        <f>IF($I$7="Watt",IF(Q458=P458,#REF!,""),IF(Q458=P458,N458," "))</f>
        <v>#VALUE!</v>
      </c>
      <c r="S458" s="10"/>
      <c r="T458" s="10"/>
      <c r="U458" s="10" t="e">
        <f>IF($I$7="Watt",IF(T458=MIN($T$7:$T$1012),#REF!,""),IF(T458=MIN($T$7:$T$1012),N458," "))</f>
        <v>#VALUE!</v>
      </c>
      <c r="V458" s="10"/>
      <c r="W458" s="10" t="e">
        <f>IF($I$7="Watt",IF(V458=MIN($V$7:$V$1012),#REF!,""),IF(V458=MIN($V$7:$V$1012),N458," "))</f>
        <v>#VALUE!</v>
      </c>
    </row>
    <row r="459" spans="7:23">
      <c r="G459" s="9"/>
      <c r="H459" s="9"/>
      <c r="I459" s="9"/>
      <c r="J459" s="9"/>
      <c r="K459" s="9"/>
      <c r="L459" s="9"/>
      <c r="M459" s="9"/>
      <c r="N459" s="99" t="e">
        <f t="shared" ref="N459:N522" si="54">IF(N458=" "," ",IF(N458&lt;$N$8,N458+0.1," "))</f>
        <v>#VALUE!</v>
      </c>
      <c r="O459" s="10"/>
      <c r="P459" s="10" t="e">
        <f t="shared" si="53"/>
        <v>#VALUE!</v>
      </c>
      <c r="Q459" s="10"/>
      <c r="R459" s="10" t="e">
        <f>IF($I$7="Watt",IF(Q459=P459,#REF!,""),IF(Q459=P459,N459," "))</f>
        <v>#VALUE!</v>
      </c>
      <c r="S459" s="10"/>
      <c r="T459" s="10"/>
      <c r="U459" s="10" t="e">
        <f>IF($I$7="Watt",IF(T459=MIN($T$7:$T$1012),#REF!,""),IF(T459=MIN($T$7:$T$1012),N459," "))</f>
        <v>#VALUE!</v>
      </c>
      <c r="V459" s="10"/>
      <c r="W459" s="10" t="e">
        <f>IF($I$7="Watt",IF(V459=MIN($V$7:$V$1012),#REF!,""),IF(V459=MIN($V$7:$V$1012),N459," "))</f>
        <v>#VALUE!</v>
      </c>
    </row>
    <row r="460" spans="7:23">
      <c r="G460" s="9"/>
      <c r="H460" s="9"/>
      <c r="I460" s="9"/>
      <c r="J460" s="9"/>
      <c r="K460" s="9"/>
      <c r="L460" s="9"/>
      <c r="M460" s="9"/>
      <c r="N460" s="99" t="e">
        <f t="shared" si="54"/>
        <v>#VALUE!</v>
      </c>
      <c r="O460" s="10"/>
      <c r="P460" s="10" t="e">
        <f t="shared" si="53"/>
        <v>#VALUE!</v>
      </c>
      <c r="Q460" s="10"/>
      <c r="R460" s="10" t="e">
        <f>IF($I$7="Watt",IF(Q460=P460,#REF!,""),IF(Q460=P460,N460," "))</f>
        <v>#VALUE!</v>
      </c>
      <c r="S460" s="10"/>
      <c r="T460" s="10"/>
      <c r="U460" s="10" t="e">
        <f>IF($I$7="Watt",IF(T460=MIN($T$7:$T$1012),#REF!,""),IF(T460=MIN($T$7:$T$1012),N460," "))</f>
        <v>#VALUE!</v>
      </c>
      <c r="V460" s="10"/>
      <c r="W460" s="10" t="e">
        <f>IF($I$7="Watt",IF(V460=MIN($V$7:$V$1012),#REF!,""),IF(V460=MIN($V$7:$V$1012),N460," "))</f>
        <v>#VALUE!</v>
      </c>
    </row>
    <row r="461" spans="7:23">
      <c r="G461" s="9"/>
      <c r="H461" s="9"/>
      <c r="I461" s="9"/>
      <c r="J461" s="9"/>
      <c r="K461" s="9"/>
      <c r="L461" s="9"/>
      <c r="M461" s="9"/>
      <c r="N461" s="99" t="e">
        <f t="shared" si="54"/>
        <v>#VALUE!</v>
      </c>
      <c r="O461" s="10"/>
      <c r="P461" s="10" t="e">
        <f t="shared" si="53"/>
        <v>#VALUE!</v>
      </c>
      <c r="Q461" s="10"/>
      <c r="R461" s="10" t="e">
        <f>IF($I$7="Watt",IF(Q461=P461,#REF!,""),IF(Q461=P461,N461," "))</f>
        <v>#VALUE!</v>
      </c>
      <c r="S461" s="10"/>
      <c r="T461" s="10"/>
      <c r="U461" s="10" t="e">
        <f>IF($I$7="Watt",IF(T461=MIN($T$7:$T$1012),#REF!,""),IF(T461=MIN($T$7:$T$1012),N461," "))</f>
        <v>#VALUE!</v>
      </c>
      <c r="V461" s="10"/>
      <c r="W461" s="10" t="e">
        <f>IF($I$7="Watt",IF(V461=MIN($V$7:$V$1012),#REF!,""),IF(V461=MIN($V$7:$V$1012),N461," "))</f>
        <v>#VALUE!</v>
      </c>
    </row>
    <row r="462" spans="7:23">
      <c r="G462" s="9"/>
      <c r="H462" s="9"/>
      <c r="I462" s="9"/>
      <c r="J462" s="9"/>
      <c r="K462" s="9"/>
      <c r="L462" s="9"/>
      <c r="M462" s="9"/>
      <c r="N462" s="99" t="e">
        <f t="shared" si="54"/>
        <v>#VALUE!</v>
      </c>
      <c r="O462" s="10"/>
      <c r="P462" s="10" t="e">
        <f t="shared" si="53"/>
        <v>#VALUE!</v>
      </c>
      <c r="Q462" s="10"/>
      <c r="R462" s="10" t="e">
        <f>IF($I$7="Watt",IF(Q462=P462,#REF!,""),IF(Q462=P462,N462," "))</f>
        <v>#VALUE!</v>
      </c>
      <c r="S462" s="10"/>
      <c r="T462" s="10"/>
      <c r="U462" s="10" t="e">
        <f>IF($I$7="Watt",IF(T462=MIN($T$7:$T$1012),#REF!,""),IF(T462=MIN($T$7:$T$1012),N462," "))</f>
        <v>#VALUE!</v>
      </c>
      <c r="V462" s="10"/>
      <c r="W462" s="10" t="e">
        <f>IF($I$7="Watt",IF(V462=MIN($V$7:$V$1012),#REF!,""),IF(V462=MIN($V$7:$V$1012),N462," "))</f>
        <v>#VALUE!</v>
      </c>
    </row>
    <row r="463" spans="7:23">
      <c r="G463" s="9"/>
      <c r="H463" s="9"/>
      <c r="I463" s="9"/>
      <c r="J463" s="9"/>
      <c r="K463" s="9"/>
      <c r="L463" s="9"/>
      <c r="M463" s="9"/>
      <c r="N463" s="99" t="e">
        <f t="shared" si="54"/>
        <v>#VALUE!</v>
      </c>
      <c r="O463" s="10"/>
      <c r="P463" s="10" t="e">
        <f t="shared" si="53"/>
        <v>#VALUE!</v>
      </c>
      <c r="Q463" s="10"/>
      <c r="R463" s="10" t="e">
        <f>IF($I$7="Watt",IF(Q463=P463,#REF!,""),IF(Q463=P463,N463," "))</f>
        <v>#VALUE!</v>
      </c>
      <c r="S463" s="10"/>
      <c r="T463" s="10"/>
      <c r="U463" s="10" t="e">
        <f>IF($I$7="Watt",IF(T463=MIN($T$7:$T$1012),#REF!,""),IF(T463=MIN($T$7:$T$1012),N463," "))</f>
        <v>#VALUE!</v>
      </c>
      <c r="V463" s="10"/>
      <c r="W463" s="10" t="e">
        <f>IF($I$7="Watt",IF(V463=MIN($V$7:$V$1012),#REF!,""),IF(V463=MIN($V$7:$V$1012),N463," "))</f>
        <v>#VALUE!</v>
      </c>
    </row>
    <row r="464" spans="7:23">
      <c r="G464" s="9"/>
      <c r="H464" s="9"/>
      <c r="I464" s="9"/>
      <c r="J464" s="9"/>
      <c r="K464" s="9"/>
      <c r="L464" s="9"/>
      <c r="M464" s="9"/>
      <c r="N464" s="99" t="e">
        <f t="shared" si="54"/>
        <v>#VALUE!</v>
      </c>
      <c r="O464" s="10"/>
      <c r="P464" s="10" t="e">
        <f t="shared" si="53"/>
        <v>#VALUE!</v>
      </c>
      <c r="Q464" s="10"/>
      <c r="R464" s="10" t="e">
        <f>IF($I$7="Watt",IF(Q464=P464,#REF!,""),IF(Q464=P464,N464," "))</f>
        <v>#VALUE!</v>
      </c>
      <c r="S464" s="10"/>
      <c r="T464" s="10"/>
      <c r="U464" s="10" t="e">
        <f>IF($I$7="Watt",IF(T464=MIN($T$7:$T$1012),#REF!,""),IF(T464=MIN($T$7:$T$1012),N464," "))</f>
        <v>#VALUE!</v>
      </c>
      <c r="V464" s="10"/>
      <c r="W464" s="10" t="e">
        <f>IF($I$7="Watt",IF(V464=MIN($V$7:$V$1012),#REF!,""),IF(V464=MIN($V$7:$V$1012),N464," "))</f>
        <v>#VALUE!</v>
      </c>
    </row>
    <row r="465" spans="7:23">
      <c r="G465" s="9"/>
      <c r="H465" s="9"/>
      <c r="I465" s="9"/>
      <c r="J465" s="9"/>
      <c r="K465" s="9"/>
      <c r="L465" s="9"/>
      <c r="M465" s="9"/>
      <c r="N465" s="99" t="e">
        <f t="shared" si="54"/>
        <v>#VALUE!</v>
      </c>
      <c r="O465" s="10"/>
      <c r="P465" s="10" t="e">
        <f t="shared" si="53"/>
        <v>#VALUE!</v>
      </c>
      <c r="Q465" s="10"/>
      <c r="R465" s="10" t="e">
        <f>IF($I$7="Watt",IF(Q465=P465,#REF!,""),IF(Q465=P465,N465," "))</f>
        <v>#VALUE!</v>
      </c>
      <c r="S465" s="10"/>
      <c r="T465" s="10"/>
      <c r="U465" s="10" t="e">
        <f>IF($I$7="Watt",IF(T465=MIN($T$7:$T$1012),#REF!,""),IF(T465=MIN($T$7:$T$1012),N465," "))</f>
        <v>#VALUE!</v>
      </c>
      <c r="V465" s="10"/>
      <c r="W465" s="10" t="e">
        <f>IF($I$7="Watt",IF(V465=MIN($V$7:$V$1012),#REF!,""),IF(V465=MIN($V$7:$V$1012),N465," "))</f>
        <v>#VALUE!</v>
      </c>
    </row>
    <row r="466" spans="7:23">
      <c r="G466" s="9"/>
      <c r="H466" s="9"/>
      <c r="I466" s="9"/>
      <c r="J466" s="9"/>
      <c r="K466" s="9"/>
      <c r="L466" s="9"/>
      <c r="M466" s="9"/>
      <c r="N466" s="99" t="e">
        <f t="shared" si="54"/>
        <v>#VALUE!</v>
      </c>
      <c r="O466" s="10"/>
      <c r="P466" s="10" t="e">
        <f t="shared" si="53"/>
        <v>#VALUE!</v>
      </c>
      <c r="Q466" s="10"/>
      <c r="R466" s="10" t="e">
        <f>IF($I$7="Watt",IF(Q466=P466,#REF!,""),IF(Q466=P466,N466," "))</f>
        <v>#VALUE!</v>
      </c>
      <c r="S466" s="10"/>
      <c r="T466" s="10"/>
      <c r="U466" s="10" t="e">
        <f>IF($I$7="Watt",IF(T466=MIN($T$7:$T$1012),#REF!,""),IF(T466=MIN($T$7:$T$1012),N466," "))</f>
        <v>#VALUE!</v>
      </c>
      <c r="V466" s="10"/>
      <c r="W466" s="10" t="e">
        <f>IF($I$7="Watt",IF(V466=MIN($V$7:$V$1012),#REF!,""),IF(V466=MIN($V$7:$V$1012),N466," "))</f>
        <v>#VALUE!</v>
      </c>
    </row>
    <row r="467" spans="7:23">
      <c r="G467" s="9"/>
      <c r="H467" s="9"/>
      <c r="I467" s="9"/>
      <c r="J467" s="9"/>
      <c r="K467" s="9"/>
      <c r="L467" s="9"/>
      <c r="M467" s="9"/>
      <c r="N467" s="99" t="e">
        <f t="shared" si="54"/>
        <v>#VALUE!</v>
      </c>
      <c r="O467" s="10"/>
      <c r="P467" s="10" t="e">
        <f t="shared" si="53"/>
        <v>#VALUE!</v>
      </c>
      <c r="Q467" s="10"/>
      <c r="R467" s="10" t="e">
        <f>IF($I$7="Watt",IF(Q467=P467,#REF!,""),IF(Q467=P467,N467," "))</f>
        <v>#VALUE!</v>
      </c>
      <c r="S467" s="10"/>
      <c r="T467" s="10"/>
      <c r="U467" s="10" t="e">
        <f>IF($I$7="Watt",IF(T467=MIN($T$7:$T$1012),#REF!,""),IF(T467=MIN($T$7:$T$1012),N467," "))</f>
        <v>#VALUE!</v>
      </c>
      <c r="V467" s="10"/>
      <c r="W467" s="10" t="e">
        <f>IF($I$7="Watt",IF(V467=MIN($V$7:$V$1012),#REF!,""),IF(V467=MIN($V$7:$V$1012),N467," "))</f>
        <v>#VALUE!</v>
      </c>
    </row>
    <row r="468" spans="7:23">
      <c r="G468" s="9"/>
      <c r="H468" s="9"/>
      <c r="I468" s="9"/>
      <c r="J468" s="9"/>
      <c r="K468" s="9"/>
      <c r="L468" s="9"/>
      <c r="M468" s="9"/>
      <c r="N468" s="99" t="e">
        <f t="shared" si="54"/>
        <v>#VALUE!</v>
      </c>
      <c r="O468" s="10"/>
      <c r="P468" s="10" t="e">
        <f t="shared" si="53"/>
        <v>#VALUE!</v>
      </c>
      <c r="Q468" s="10"/>
      <c r="R468" s="10" t="e">
        <f>IF($I$7="Watt",IF(Q468=P468,#REF!,""),IF(Q468=P468,N468," "))</f>
        <v>#VALUE!</v>
      </c>
      <c r="S468" s="10"/>
      <c r="T468" s="10"/>
      <c r="U468" s="10" t="e">
        <f>IF($I$7="Watt",IF(T468=MIN($T$7:$T$1012),#REF!,""),IF(T468=MIN($T$7:$T$1012),N468," "))</f>
        <v>#VALUE!</v>
      </c>
      <c r="V468" s="10"/>
      <c r="W468" s="10" t="e">
        <f>IF($I$7="Watt",IF(V468=MIN($V$7:$V$1012),#REF!,""),IF(V468=MIN($V$7:$V$1012),N468," "))</f>
        <v>#VALUE!</v>
      </c>
    </row>
    <row r="469" spans="7:23">
      <c r="G469" s="9"/>
      <c r="H469" s="9"/>
      <c r="I469" s="9"/>
      <c r="J469" s="9"/>
      <c r="K469" s="9"/>
      <c r="L469" s="9"/>
      <c r="M469" s="9"/>
      <c r="N469" s="99" t="e">
        <f t="shared" si="54"/>
        <v>#VALUE!</v>
      </c>
      <c r="O469" s="10"/>
      <c r="P469" s="10" t="e">
        <f t="shared" si="53"/>
        <v>#VALUE!</v>
      </c>
      <c r="Q469" s="10"/>
      <c r="R469" s="10" t="e">
        <f>IF($I$7="Watt",IF(Q469=P469,#REF!,""),IF(Q469=P469,N469," "))</f>
        <v>#VALUE!</v>
      </c>
      <c r="S469" s="10"/>
      <c r="T469" s="10"/>
      <c r="U469" s="10" t="e">
        <f>IF($I$7="Watt",IF(T469=MIN($T$7:$T$1012),#REF!,""),IF(T469=MIN($T$7:$T$1012),N469," "))</f>
        <v>#VALUE!</v>
      </c>
      <c r="V469" s="10"/>
      <c r="W469" s="10" t="e">
        <f>IF($I$7="Watt",IF(V469=MIN($V$7:$V$1012),#REF!,""),IF(V469=MIN($V$7:$V$1012),N469," "))</f>
        <v>#VALUE!</v>
      </c>
    </row>
    <row r="470" spans="7:23">
      <c r="G470" s="9"/>
      <c r="H470" s="9"/>
      <c r="I470" s="9"/>
      <c r="J470" s="9"/>
      <c r="K470" s="9"/>
      <c r="L470" s="9"/>
      <c r="M470" s="9"/>
      <c r="N470" s="99" t="e">
        <f t="shared" si="54"/>
        <v>#VALUE!</v>
      </c>
      <c r="O470" s="10"/>
      <c r="P470" s="10" t="e">
        <f t="shared" si="53"/>
        <v>#VALUE!</v>
      </c>
      <c r="Q470" s="10"/>
      <c r="R470" s="10" t="e">
        <f>IF($I$7="Watt",IF(Q470=P470,#REF!,""),IF(Q470=P470,N470," "))</f>
        <v>#VALUE!</v>
      </c>
      <c r="S470" s="10"/>
      <c r="T470" s="10"/>
      <c r="U470" s="10" t="e">
        <f>IF($I$7="Watt",IF(T470=MIN($T$7:$T$1012),#REF!,""),IF(T470=MIN($T$7:$T$1012),N470," "))</f>
        <v>#VALUE!</v>
      </c>
      <c r="V470" s="10"/>
      <c r="W470" s="10" t="e">
        <f>IF($I$7="Watt",IF(V470=MIN($V$7:$V$1012),#REF!,""),IF(V470=MIN($V$7:$V$1012),N470," "))</f>
        <v>#VALUE!</v>
      </c>
    </row>
    <row r="471" spans="7:23">
      <c r="G471" s="9"/>
      <c r="H471" s="9"/>
      <c r="I471" s="9"/>
      <c r="J471" s="9"/>
      <c r="K471" s="9"/>
      <c r="L471" s="9"/>
      <c r="M471" s="9"/>
      <c r="N471" s="99" t="e">
        <f t="shared" si="54"/>
        <v>#VALUE!</v>
      </c>
      <c r="O471" s="10"/>
      <c r="P471" s="10" t="e">
        <f t="shared" si="53"/>
        <v>#VALUE!</v>
      </c>
      <c r="Q471" s="10"/>
      <c r="R471" s="10" t="e">
        <f>IF($I$7="Watt",IF(Q471=P471,#REF!,""),IF(Q471=P471,N471," "))</f>
        <v>#VALUE!</v>
      </c>
      <c r="S471" s="10"/>
      <c r="T471" s="10"/>
      <c r="U471" s="10" t="e">
        <f>IF($I$7="Watt",IF(T471=MIN($T$7:$T$1012),#REF!,""),IF(T471=MIN($T$7:$T$1012),N471," "))</f>
        <v>#VALUE!</v>
      </c>
      <c r="V471" s="10"/>
      <c r="W471" s="10" t="e">
        <f>IF($I$7="Watt",IF(V471=MIN($V$7:$V$1012),#REF!,""),IF(V471=MIN($V$7:$V$1012),N471," "))</f>
        <v>#VALUE!</v>
      </c>
    </row>
    <row r="472" spans="7:23">
      <c r="G472" s="9"/>
      <c r="H472" s="9"/>
      <c r="I472" s="9"/>
      <c r="J472" s="9"/>
      <c r="K472" s="9"/>
      <c r="L472" s="9"/>
      <c r="M472" s="9"/>
      <c r="N472" s="99" t="e">
        <f t="shared" si="54"/>
        <v>#VALUE!</v>
      </c>
      <c r="O472" s="10"/>
      <c r="P472" s="10" t="e">
        <f t="shared" si="53"/>
        <v>#VALUE!</v>
      </c>
      <c r="Q472" s="10"/>
      <c r="R472" s="10" t="e">
        <f>IF($I$7="Watt",IF(Q472=P472,#REF!,""),IF(Q472=P472,N472," "))</f>
        <v>#VALUE!</v>
      </c>
      <c r="S472" s="10"/>
      <c r="T472" s="10"/>
      <c r="U472" s="10" t="e">
        <f>IF($I$7="Watt",IF(T472=MIN($T$7:$T$1012),#REF!,""),IF(T472=MIN($T$7:$T$1012),N472," "))</f>
        <v>#VALUE!</v>
      </c>
      <c r="V472" s="10"/>
      <c r="W472" s="10" t="e">
        <f>IF($I$7="Watt",IF(V472=MIN($V$7:$V$1012),#REF!,""),IF(V472=MIN($V$7:$V$1012),N472," "))</f>
        <v>#VALUE!</v>
      </c>
    </row>
    <row r="473" spans="7:23">
      <c r="G473" s="9"/>
      <c r="H473" s="9"/>
      <c r="I473" s="9"/>
      <c r="J473" s="9"/>
      <c r="K473" s="9"/>
      <c r="L473" s="9"/>
      <c r="M473" s="9"/>
      <c r="N473" s="99" t="e">
        <f t="shared" si="54"/>
        <v>#VALUE!</v>
      </c>
      <c r="O473" s="10"/>
      <c r="P473" s="10" t="e">
        <f t="shared" si="53"/>
        <v>#VALUE!</v>
      </c>
      <c r="Q473" s="10"/>
      <c r="R473" s="10" t="e">
        <f>IF($I$7="Watt",IF(Q473=P473,#REF!,""),IF(Q473=P473,N473," "))</f>
        <v>#VALUE!</v>
      </c>
      <c r="S473" s="10"/>
      <c r="T473" s="10"/>
      <c r="U473" s="10" t="e">
        <f>IF($I$7="Watt",IF(T473=MIN($T$7:$T$1012),#REF!,""),IF(T473=MIN($T$7:$T$1012),N473," "))</f>
        <v>#VALUE!</v>
      </c>
      <c r="V473" s="10"/>
      <c r="W473" s="10" t="e">
        <f>IF($I$7="Watt",IF(V473=MIN($V$7:$V$1012),#REF!,""),IF(V473=MIN($V$7:$V$1012),N473," "))</f>
        <v>#VALUE!</v>
      </c>
    </row>
    <row r="474" spans="7:23">
      <c r="G474" s="9"/>
      <c r="H474" s="9"/>
      <c r="I474" s="9"/>
      <c r="J474" s="9"/>
      <c r="K474" s="9"/>
      <c r="L474" s="9"/>
      <c r="M474" s="9"/>
      <c r="N474" s="99" t="e">
        <f t="shared" si="54"/>
        <v>#VALUE!</v>
      </c>
      <c r="O474" s="10"/>
      <c r="P474" s="10" t="e">
        <f t="shared" si="53"/>
        <v>#VALUE!</v>
      </c>
      <c r="Q474" s="10"/>
      <c r="R474" s="10" t="e">
        <f>IF($I$7="Watt",IF(Q474=P474,#REF!,""),IF(Q474=P474,N474," "))</f>
        <v>#VALUE!</v>
      </c>
      <c r="S474" s="10"/>
      <c r="T474" s="10"/>
      <c r="U474" s="10" t="e">
        <f>IF($I$7="Watt",IF(T474=MIN($T$7:$T$1012),#REF!,""),IF(T474=MIN($T$7:$T$1012),N474," "))</f>
        <v>#VALUE!</v>
      </c>
      <c r="V474" s="10"/>
      <c r="W474" s="10" t="e">
        <f>IF($I$7="Watt",IF(V474=MIN($V$7:$V$1012),#REF!,""),IF(V474=MIN($V$7:$V$1012),N474," "))</f>
        <v>#VALUE!</v>
      </c>
    </row>
    <row r="475" spans="7:23">
      <c r="G475" s="9"/>
      <c r="H475" s="9"/>
      <c r="I475" s="9"/>
      <c r="J475" s="9"/>
      <c r="K475" s="9"/>
      <c r="L475" s="9"/>
      <c r="M475" s="9"/>
      <c r="N475" s="99" t="e">
        <f t="shared" si="54"/>
        <v>#VALUE!</v>
      </c>
      <c r="O475" s="10"/>
      <c r="P475" s="10" t="e">
        <f t="shared" si="53"/>
        <v>#VALUE!</v>
      </c>
      <c r="Q475" s="10"/>
      <c r="R475" s="10" t="e">
        <f>IF($I$7="Watt",IF(Q475=P475,#REF!,""),IF(Q475=P475,N475," "))</f>
        <v>#VALUE!</v>
      </c>
      <c r="S475" s="10"/>
      <c r="T475" s="10"/>
      <c r="U475" s="10" t="e">
        <f>IF($I$7="Watt",IF(T475=MIN($T$7:$T$1012),#REF!,""),IF(T475=MIN($T$7:$T$1012),N475," "))</f>
        <v>#VALUE!</v>
      </c>
      <c r="V475" s="10"/>
      <c r="W475" s="10" t="e">
        <f>IF($I$7="Watt",IF(V475=MIN($V$7:$V$1012),#REF!,""),IF(V475=MIN($V$7:$V$1012),N475," "))</f>
        <v>#VALUE!</v>
      </c>
    </row>
    <row r="476" spans="7:23">
      <c r="G476" s="9"/>
      <c r="H476" s="9"/>
      <c r="I476" s="9"/>
      <c r="J476" s="9"/>
      <c r="K476" s="9"/>
      <c r="L476" s="9"/>
      <c r="M476" s="9"/>
      <c r="N476" s="99" t="e">
        <f t="shared" si="54"/>
        <v>#VALUE!</v>
      </c>
      <c r="O476" s="10"/>
      <c r="P476" s="10" t="e">
        <f t="shared" si="53"/>
        <v>#VALUE!</v>
      </c>
      <c r="Q476" s="10"/>
      <c r="R476" s="10" t="e">
        <f>IF($I$7="Watt",IF(Q476=P476,#REF!,""),IF(Q476=P476,N476," "))</f>
        <v>#VALUE!</v>
      </c>
      <c r="S476" s="10"/>
      <c r="T476" s="10"/>
      <c r="U476" s="10" t="e">
        <f>IF($I$7="Watt",IF(T476=MIN($T$7:$T$1012),#REF!,""),IF(T476=MIN($T$7:$T$1012),N476," "))</f>
        <v>#VALUE!</v>
      </c>
      <c r="V476" s="10"/>
      <c r="W476" s="10" t="e">
        <f>IF($I$7="Watt",IF(V476=MIN($V$7:$V$1012),#REF!,""),IF(V476=MIN($V$7:$V$1012),N476," "))</f>
        <v>#VALUE!</v>
      </c>
    </row>
    <row r="477" spans="7:23">
      <c r="G477" s="9"/>
      <c r="H477" s="9"/>
      <c r="I477" s="9"/>
      <c r="J477" s="9"/>
      <c r="K477" s="9"/>
      <c r="L477" s="9"/>
      <c r="M477" s="9"/>
      <c r="N477" s="99" t="e">
        <f t="shared" si="54"/>
        <v>#VALUE!</v>
      </c>
      <c r="O477" s="10"/>
      <c r="P477" s="10" t="e">
        <f t="shared" si="53"/>
        <v>#VALUE!</v>
      </c>
      <c r="Q477" s="10"/>
      <c r="R477" s="10" t="e">
        <f>IF($I$7="Watt",IF(Q477=P477,#REF!,""),IF(Q477=P477,N477," "))</f>
        <v>#VALUE!</v>
      </c>
      <c r="S477" s="10"/>
      <c r="T477" s="10"/>
      <c r="U477" s="10" t="e">
        <f>IF($I$7="Watt",IF(T477=MIN($T$7:$T$1012),#REF!,""),IF(T477=MIN($T$7:$T$1012),N477," "))</f>
        <v>#VALUE!</v>
      </c>
      <c r="V477" s="10"/>
      <c r="W477" s="10" t="e">
        <f>IF($I$7="Watt",IF(V477=MIN($V$7:$V$1012),#REF!,""),IF(V477=MIN($V$7:$V$1012),N477," "))</f>
        <v>#VALUE!</v>
      </c>
    </row>
    <row r="478" spans="7:23">
      <c r="G478" s="9"/>
      <c r="H478" s="9"/>
      <c r="I478" s="9"/>
      <c r="J478" s="9"/>
      <c r="K478" s="9"/>
      <c r="L478" s="9"/>
      <c r="M478" s="9"/>
      <c r="N478" s="99" t="e">
        <f t="shared" si="54"/>
        <v>#VALUE!</v>
      </c>
      <c r="O478" s="10"/>
      <c r="P478" s="10" t="e">
        <f t="shared" si="53"/>
        <v>#VALUE!</v>
      </c>
      <c r="Q478" s="10"/>
      <c r="R478" s="10" t="e">
        <f>IF($I$7="Watt",IF(Q478=P478,#REF!,""),IF(Q478=P478,N478," "))</f>
        <v>#VALUE!</v>
      </c>
      <c r="S478" s="10"/>
      <c r="T478" s="10"/>
      <c r="U478" s="10" t="e">
        <f>IF($I$7="Watt",IF(T478=MIN($T$7:$T$1012),#REF!,""),IF(T478=MIN($T$7:$T$1012),N478," "))</f>
        <v>#VALUE!</v>
      </c>
      <c r="V478" s="10"/>
      <c r="W478" s="10" t="e">
        <f>IF($I$7="Watt",IF(V478=MIN($V$7:$V$1012),#REF!,""),IF(V478=MIN($V$7:$V$1012),N478," "))</f>
        <v>#VALUE!</v>
      </c>
    </row>
    <row r="479" spans="7:23">
      <c r="G479" s="9"/>
      <c r="H479" s="9"/>
      <c r="I479" s="9"/>
      <c r="J479" s="9"/>
      <c r="K479" s="9"/>
      <c r="L479" s="9"/>
      <c r="M479" s="9"/>
      <c r="N479" s="99" t="e">
        <f t="shared" si="54"/>
        <v>#VALUE!</v>
      </c>
      <c r="O479" s="10"/>
      <c r="P479" s="10" t="e">
        <f t="shared" si="53"/>
        <v>#VALUE!</v>
      </c>
      <c r="Q479" s="10"/>
      <c r="R479" s="10" t="e">
        <f>IF($I$7="Watt",IF(Q479=P479,#REF!,""),IF(Q479=P479,N479," "))</f>
        <v>#VALUE!</v>
      </c>
      <c r="S479" s="10"/>
      <c r="T479" s="10"/>
      <c r="U479" s="10" t="e">
        <f>IF($I$7="Watt",IF(T479=MIN($T$7:$T$1012),#REF!,""),IF(T479=MIN($T$7:$T$1012),N479," "))</f>
        <v>#VALUE!</v>
      </c>
      <c r="V479" s="10"/>
      <c r="W479" s="10" t="e">
        <f>IF($I$7="Watt",IF(V479=MIN($V$7:$V$1012),#REF!,""),IF(V479=MIN($V$7:$V$1012),N479," "))</f>
        <v>#VALUE!</v>
      </c>
    </row>
    <row r="480" spans="7:23">
      <c r="G480" s="9"/>
      <c r="H480" s="9"/>
      <c r="I480" s="9"/>
      <c r="J480" s="9"/>
      <c r="K480" s="9"/>
      <c r="L480" s="9"/>
      <c r="M480" s="9"/>
      <c r="N480" s="99" t="e">
        <f t="shared" si="54"/>
        <v>#VALUE!</v>
      </c>
      <c r="O480" s="10"/>
      <c r="P480" s="10" t="e">
        <f t="shared" si="53"/>
        <v>#VALUE!</v>
      </c>
      <c r="Q480" s="10"/>
      <c r="R480" s="10" t="e">
        <f>IF($I$7="Watt",IF(Q480=P480,#REF!,""),IF(Q480=P480,N480," "))</f>
        <v>#VALUE!</v>
      </c>
      <c r="S480" s="10"/>
      <c r="T480" s="10"/>
      <c r="U480" s="10" t="e">
        <f>IF($I$7="Watt",IF(T480=MIN($T$7:$T$1012),#REF!,""),IF(T480=MIN($T$7:$T$1012),N480," "))</f>
        <v>#VALUE!</v>
      </c>
      <c r="V480" s="10"/>
      <c r="W480" s="10" t="e">
        <f>IF($I$7="Watt",IF(V480=MIN($V$7:$V$1012),#REF!,""),IF(V480=MIN($V$7:$V$1012),N480," "))</f>
        <v>#VALUE!</v>
      </c>
    </row>
    <row r="481" spans="7:23">
      <c r="G481" s="9"/>
      <c r="H481" s="9"/>
      <c r="I481" s="9"/>
      <c r="J481" s="9"/>
      <c r="K481" s="9"/>
      <c r="L481" s="9"/>
      <c r="M481" s="9"/>
      <c r="N481" s="99" t="e">
        <f t="shared" si="54"/>
        <v>#VALUE!</v>
      </c>
      <c r="O481" s="10"/>
      <c r="P481" s="10" t="e">
        <f t="shared" si="53"/>
        <v>#VALUE!</v>
      </c>
      <c r="Q481" s="10"/>
      <c r="R481" s="10" t="e">
        <f>IF($I$7="Watt",IF(Q481=P481,#REF!,""),IF(Q481=P481,N481," "))</f>
        <v>#VALUE!</v>
      </c>
      <c r="S481" s="10"/>
      <c r="T481" s="10"/>
      <c r="U481" s="10" t="e">
        <f>IF($I$7="Watt",IF(T481=MIN($T$7:$T$1012),#REF!,""),IF(T481=MIN($T$7:$T$1012),N481," "))</f>
        <v>#VALUE!</v>
      </c>
      <c r="V481" s="10"/>
      <c r="W481" s="10" t="e">
        <f>IF($I$7="Watt",IF(V481=MIN($V$7:$V$1012),#REF!,""),IF(V481=MIN($V$7:$V$1012),N481," "))</f>
        <v>#VALUE!</v>
      </c>
    </row>
    <row r="482" spans="7:23">
      <c r="G482" s="9"/>
      <c r="H482" s="9"/>
      <c r="I482" s="9"/>
      <c r="J482" s="9"/>
      <c r="K482" s="9"/>
      <c r="L482" s="9"/>
      <c r="M482" s="9"/>
      <c r="N482" s="99" t="e">
        <f t="shared" si="54"/>
        <v>#VALUE!</v>
      </c>
      <c r="O482" s="10"/>
      <c r="P482" s="10" t="e">
        <f t="shared" si="53"/>
        <v>#VALUE!</v>
      </c>
      <c r="Q482" s="10"/>
      <c r="R482" s="10" t="e">
        <f>IF($I$7="Watt",IF(Q482=P482,#REF!,""),IF(Q482=P482,N482," "))</f>
        <v>#VALUE!</v>
      </c>
      <c r="S482" s="10"/>
      <c r="T482" s="10"/>
      <c r="U482" s="10" t="e">
        <f>IF($I$7="Watt",IF(T482=MIN($T$7:$T$1012),#REF!,""),IF(T482=MIN($T$7:$T$1012),N482," "))</f>
        <v>#VALUE!</v>
      </c>
      <c r="V482" s="10"/>
      <c r="W482" s="10" t="e">
        <f>IF($I$7="Watt",IF(V482=MIN($V$7:$V$1012),#REF!,""),IF(V482=MIN($V$7:$V$1012),N482," "))</f>
        <v>#VALUE!</v>
      </c>
    </row>
    <row r="483" spans="7:23">
      <c r="G483" s="9"/>
      <c r="H483" s="9"/>
      <c r="I483" s="9"/>
      <c r="J483" s="9"/>
      <c r="K483" s="9"/>
      <c r="L483" s="9"/>
      <c r="M483" s="9"/>
      <c r="N483" s="99" t="e">
        <f t="shared" si="54"/>
        <v>#VALUE!</v>
      </c>
      <c r="O483" s="10"/>
      <c r="P483" s="10" t="e">
        <f t="shared" si="53"/>
        <v>#VALUE!</v>
      </c>
      <c r="Q483" s="10"/>
      <c r="R483" s="10" t="e">
        <f>IF($I$7="Watt",IF(Q483=P483,#REF!,""),IF(Q483=P483,N483," "))</f>
        <v>#VALUE!</v>
      </c>
      <c r="S483" s="10"/>
      <c r="T483" s="10"/>
      <c r="U483" s="10" t="e">
        <f>IF($I$7="Watt",IF(T483=MIN($T$7:$T$1012),#REF!,""),IF(T483=MIN($T$7:$T$1012),N483," "))</f>
        <v>#VALUE!</v>
      </c>
      <c r="V483" s="10"/>
      <c r="W483" s="10" t="e">
        <f>IF($I$7="Watt",IF(V483=MIN($V$7:$V$1012),#REF!,""),IF(V483=MIN($V$7:$V$1012),N483," "))</f>
        <v>#VALUE!</v>
      </c>
    </row>
    <row r="484" spans="7:23">
      <c r="G484" s="9"/>
      <c r="H484" s="9"/>
      <c r="I484" s="9"/>
      <c r="J484" s="9"/>
      <c r="K484" s="9"/>
      <c r="L484" s="9"/>
      <c r="M484" s="9"/>
      <c r="N484" s="99" t="e">
        <f t="shared" si="54"/>
        <v>#VALUE!</v>
      </c>
      <c r="O484" s="10"/>
      <c r="P484" s="10" t="e">
        <f t="shared" si="53"/>
        <v>#VALUE!</v>
      </c>
      <c r="Q484" s="10"/>
      <c r="R484" s="10" t="e">
        <f>IF($I$7="Watt",IF(Q484=P484,#REF!,""),IF(Q484=P484,N484," "))</f>
        <v>#VALUE!</v>
      </c>
      <c r="S484" s="10"/>
      <c r="T484" s="10"/>
      <c r="U484" s="10" t="e">
        <f>IF($I$7="Watt",IF(T484=MIN($T$7:$T$1012),#REF!,""),IF(T484=MIN($T$7:$T$1012),N484," "))</f>
        <v>#VALUE!</v>
      </c>
      <c r="V484" s="10"/>
      <c r="W484" s="10" t="e">
        <f>IF($I$7="Watt",IF(V484=MIN($V$7:$V$1012),#REF!,""),IF(V484=MIN($V$7:$V$1012),N484," "))</f>
        <v>#VALUE!</v>
      </c>
    </row>
    <row r="485" spans="7:23">
      <c r="G485" s="9"/>
      <c r="H485" s="9"/>
      <c r="I485" s="9"/>
      <c r="J485" s="9"/>
      <c r="K485" s="9"/>
      <c r="L485" s="9"/>
      <c r="M485" s="9"/>
      <c r="N485" s="99" t="e">
        <f t="shared" si="54"/>
        <v>#VALUE!</v>
      </c>
      <c r="O485" s="10"/>
      <c r="P485" s="10" t="e">
        <f t="shared" si="53"/>
        <v>#VALUE!</v>
      </c>
      <c r="Q485" s="10"/>
      <c r="R485" s="10" t="e">
        <f>IF($I$7="Watt",IF(Q485=P485,#REF!,""),IF(Q485=P485,N485," "))</f>
        <v>#VALUE!</v>
      </c>
      <c r="S485" s="10"/>
      <c r="T485" s="10"/>
      <c r="U485" s="10" t="e">
        <f>IF($I$7="Watt",IF(T485=MIN($T$7:$T$1012),#REF!,""),IF(T485=MIN($T$7:$T$1012),N485," "))</f>
        <v>#VALUE!</v>
      </c>
      <c r="V485" s="10"/>
      <c r="W485" s="10" t="e">
        <f>IF($I$7="Watt",IF(V485=MIN($V$7:$V$1012),#REF!,""),IF(V485=MIN($V$7:$V$1012),N485," "))</f>
        <v>#VALUE!</v>
      </c>
    </row>
    <row r="486" spans="7:23">
      <c r="G486" s="9"/>
      <c r="H486" s="9"/>
      <c r="I486" s="9"/>
      <c r="J486" s="9"/>
      <c r="K486" s="9"/>
      <c r="L486" s="9"/>
      <c r="M486" s="9"/>
      <c r="N486" s="99" t="e">
        <f t="shared" si="54"/>
        <v>#VALUE!</v>
      </c>
      <c r="O486" s="10"/>
      <c r="P486" s="10" t="e">
        <f t="shared" si="53"/>
        <v>#VALUE!</v>
      </c>
      <c r="Q486" s="10"/>
      <c r="R486" s="10" t="e">
        <f>IF($I$7="Watt",IF(Q486=P486,#REF!,""),IF(Q486=P486,N486," "))</f>
        <v>#VALUE!</v>
      </c>
      <c r="S486" s="10"/>
      <c r="T486" s="10"/>
      <c r="U486" s="10" t="e">
        <f>IF($I$7="Watt",IF(T486=MIN($T$7:$T$1012),#REF!,""),IF(T486=MIN($T$7:$T$1012),N486," "))</f>
        <v>#VALUE!</v>
      </c>
      <c r="V486" s="10"/>
      <c r="W486" s="10" t="e">
        <f>IF($I$7="Watt",IF(V486=MIN($V$7:$V$1012),#REF!,""),IF(V486=MIN($V$7:$V$1012),N486," "))</f>
        <v>#VALUE!</v>
      </c>
    </row>
    <row r="487" spans="7:23">
      <c r="G487" s="9"/>
      <c r="H487" s="9"/>
      <c r="I487" s="9"/>
      <c r="J487" s="9"/>
      <c r="K487" s="9"/>
      <c r="L487" s="9"/>
      <c r="M487" s="9"/>
      <c r="N487" s="99" t="e">
        <f t="shared" si="54"/>
        <v>#VALUE!</v>
      </c>
      <c r="O487" s="10"/>
      <c r="P487" s="10" t="e">
        <f t="shared" si="53"/>
        <v>#VALUE!</v>
      </c>
      <c r="Q487" s="10"/>
      <c r="R487" s="10" t="e">
        <f>IF($I$7="Watt",IF(Q487=P487,#REF!,""),IF(Q487=P487,N487," "))</f>
        <v>#VALUE!</v>
      </c>
      <c r="S487" s="10"/>
      <c r="T487" s="10"/>
      <c r="U487" s="10" t="e">
        <f>IF($I$7="Watt",IF(T487=MIN($T$7:$T$1012),#REF!,""),IF(T487=MIN($T$7:$T$1012),N487," "))</f>
        <v>#VALUE!</v>
      </c>
      <c r="V487" s="10"/>
      <c r="W487" s="10" t="e">
        <f>IF($I$7="Watt",IF(V487=MIN($V$7:$V$1012),#REF!,""),IF(V487=MIN($V$7:$V$1012),N487," "))</f>
        <v>#VALUE!</v>
      </c>
    </row>
    <row r="488" spans="7:23">
      <c r="G488" s="9"/>
      <c r="H488" s="9"/>
      <c r="I488" s="9"/>
      <c r="J488" s="9"/>
      <c r="K488" s="9"/>
      <c r="L488" s="9"/>
      <c r="M488" s="9"/>
      <c r="N488" s="99" t="e">
        <f t="shared" si="54"/>
        <v>#VALUE!</v>
      </c>
      <c r="O488" s="10"/>
      <c r="P488" s="10" t="e">
        <f t="shared" si="53"/>
        <v>#VALUE!</v>
      </c>
      <c r="Q488" s="10"/>
      <c r="R488" s="10" t="e">
        <f>IF($I$7="Watt",IF(Q488=P488,#REF!,""),IF(Q488=P488,N488," "))</f>
        <v>#VALUE!</v>
      </c>
      <c r="S488" s="10"/>
      <c r="T488" s="10"/>
      <c r="U488" s="10" t="e">
        <f>IF($I$7="Watt",IF(T488=MIN($T$7:$T$1012),#REF!,""),IF(T488=MIN($T$7:$T$1012),N488," "))</f>
        <v>#VALUE!</v>
      </c>
      <c r="V488" s="10"/>
      <c r="W488" s="10" t="e">
        <f>IF($I$7="Watt",IF(V488=MIN($V$7:$V$1012),#REF!,""),IF(V488=MIN($V$7:$V$1012),N488," "))</f>
        <v>#VALUE!</v>
      </c>
    </row>
    <row r="489" spans="7:23">
      <c r="G489" s="9"/>
      <c r="H489" s="9"/>
      <c r="I489" s="9"/>
      <c r="J489" s="9"/>
      <c r="K489" s="9"/>
      <c r="L489" s="9"/>
      <c r="M489" s="9"/>
      <c r="N489" s="99" t="e">
        <f t="shared" si="54"/>
        <v>#VALUE!</v>
      </c>
      <c r="O489" s="10"/>
      <c r="P489" s="10" t="e">
        <f t="shared" si="53"/>
        <v>#VALUE!</v>
      </c>
      <c r="Q489" s="10"/>
      <c r="R489" s="10"/>
      <c r="S489" s="10"/>
      <c r="T489" s="10"/>
      <c r="U489" s="10" t="e">
        <f>IF($I$7="Watt",IF(T489=MIN($T$7:$T$1012),#REF!,""),IF(T489=MIN($T$7:$T$1012),N489," "))</f>
        <v>#VALUE!</v>
      </c>
      <c r="V489" s="10"/>
      <c r="W489" s="10" t="e">
        <f>IF($I$7="Watt",IF(V489=MIN($V$7:$V$1012),#REF!,""),IF(V489=MIN($V$7:$V$1012),N489," "))</f>
        <v>#VALUE!</v>
      </c>
    </row>
    <row r="490" spans="7:23">
      <c r="G490" s="9"/>
      <c r="H490" s="9"/>
      <c r="I490" s="9"/>
      <c r="J490" s="9"/>
      <c r="K490" s="9"/>
      <c r="L490" s="9"/>
      <c r="M490" s="9"/>
      <c r="N490" s="99" t="e">
        <f t="shared" si="54"/>
        <v>#VALUE!</v>
      </c>
      <c r="O490" s="10"/>
      <c r="P490" s="10" t="e">
        <f t="shared" si="53"/>
        <v>#VALUE!</v>
      </c>
      <c r="Q490" s="10"/>
      <c r="R490" s="10"/>
      <c r="S490" s="10"/>
      <c r="T490" s="10"/>
      <c r="U490" s="10" t="e">
        <f>IF($I$7="Watt",IF(T490=MIN($T$7:$T$1012),#REF!,""),IF(T490=MIN($T$7:$T$1012),N490," "))</f>
        <v>#VALUE!</v>
      </c>
      <c r="V490" s="10"/>
      <c r="W490" s="10" t="e">
        <f>IF($I$7="Watt",IF(V490=MIN($V$7:$V$1012),#REF!,""),IF(V490=MIN($V$7:$V$1012),N490," "))</f>
        <v>#VALUE!</v>
      </c>
    </row>
    <row r="491" spans="7:23">
      <c r="G491" s="9"/>
      <c r="H491" s="9"/>
      <c r="I491" s="9"/>
      <c r="J491" s="9"/>
      <c r="K491" s="9"/>
      <c r="L491" s="9"/>
      <c r="M491" s="9"/>
      <c r="N491" s="99" t="e">
        <f t="shared" si="54"/>
        <v>#VALUE!</v>
      </c>
      <c r="O491" s="10"/>
      <c r="P491" s="10" t="e">
        <f t="shared" si="53"/>
        <v>#VALUE!</v>
      </c>
      <c r="Q491" s="10"/>
      <c r="R491" s="10"/>
      <c r="S491" s="10"/>
      <c r="T491" s="10"/>
      <c r="U491" s="10" t="e">
        <f>IF($I$7="Watt",IF(T491=MIN($T$7:$T$1012),#REF!,""),IF(T491=MIN($T$7:$T$1012),N491," "))</f>
        <v>#VALUE!</v>
      </c>
      <c r="V491" s="10"/>
      <c r="W491" s="10" t="e">
        <f>IF($I$7="Watt",IF(V491=MIN($V$7:$V$1012),#REF!,""),IF(V491=MIN($V$7:$V$1012),N491," "))</f>
        <v>#VALUE!</v>
      </c>
    </row>
    <row r="492" spans="7:23">
      <c r="G492" s="9"/>
      <c r="H492" s="9"/>
      <c r="I492" s="9"/>
      <c r="J492" s="9"/>
      <c r="K492" s="9"/>
      <c r="L492" s="9"/>
      <c r="M492" s="9"/>
      <c r="N492" s="99" t="e">
        <f t="shared" si="54"/>
        <v>#VALUE!</v>
      </c>
      <c r="O492" s="10"/>
      <c r="P492" s="10" t="e">
        <f t="shared" si="53"/>
        <v>#VALUE!</v>
      </c>
      <c r="Q492" s="10"/>
      <c r="R492" s="10"/>
      <c r="S492" s="10"/>
      <c r="T492" s="10"/>
      <c r="U492" s="10" t="e">
        <f>IF($I$7="Watt",IF(T492=MIN($T$7:$T$1012),#REF!,""),IF(T492=MIN($T$7:$T$1012),N492," "))</f>
        <v>#VALUE!</v>
      </c>
      <c r="V492" s="10"/>
      <c r="W492" s="10" t="e">
        <f>IF($I$7="Watt",IF(V492=MIN($V$7:$V$1012),#REF!,""),IF(V492=MIN($V$7:$V$1012),N492," "))</f>
        <v>#VALUE!</v>
      </c>
    </row>
    <row r="493" spans="7:23">
      <c r="G493" s="9"/>
      <c r="H493" s="9"/>
      <c r="I493" s="9"/>
      <c r="J493" s="9"/>
      <c r="K493" s="9"/>
      <c r="L493" s="9"/>
      <c r="M493" s="9"/>
      <c r="N493" s="99" t="e">
        <f t="shared" si="54"/>
        <v>#VALUE!</v>
      </c>
      <c r="O493" s="10"/>
      <c r="P493" s="10" t="e">
        <f t="shared" si="53"/>
        <v>#VALUE!</v>
      </c>
      <c r="Q493" s="10"/>
      <c r="R493" s="10"/>
      <c r="S493" s="10"/>
      <c r="T493" s="10"/>
      <c r="U493" s="10" t="e">
        <f>IF($I$7="Watt",IF(T493=MIN($T$7:$T$1012),#REF!,""),IF(T493=MIN($T$7:$T$1012),N493," "))</f>
        <v>#VALUE!</v>
      </c>
      <c r="V493" s="10"/>
      <c r="W493" s="10" t="e">
        <f>IF($I$7="Watt",IF(V493=MIN($V$7:$V$1012),#REF!,""),IF(V493=MIN($V$7:$V$1012),N493," "))</f>
        <v>#VALUE!</v>
      </c>
    </row>
    <row r="494" spans="7:23">
      <c r="G494" s="9"/>
      <c r="H494" s="9"/>
      <c r="I494" s="9"/>
      <c r="J494" s="9"/>
      <c r="K494" s="9"/>
      <c r="L494" s="9"/>
      <c r="M494" s="9"/>
      <c r="N494" s="99" t="e">
        <f t="shared" si="54"/>
        <v>#VALUE!</v>
      </c>
      <c r="O494" s="10"/>
      <c r="P494" s="10" t="e">
        <f t="shared" si="53"/>
        <v>#VALUE!</v>
      </c>
      <c r="Q494" s="10"/>
      <c r="R494" s="10"/>
      <c r="S494" s="10"/>
      <c r="T494" s="10"/>
      <c r="U494" s="10" t="e">
        <f>IF($I$7="Watt",IF(T494=MIN($T$7:$T$1012),#REF!,""),IF(T494=MIN($T$7:$T$1012),N494," "))</f>
        <v>#VALUE!</v>
      </c>
      <c r="V494" s="10"/>
      <c r="W494" s="10" t="e">
        <f>IF($I$7="Watt",IF(V494=MIN($V$7:$V$1012),#REF!,""),IF(V494=MIN($V$7:$V$1012),N494," "))</f>
        <v>#VALUE!</v>
      </c>
    </row>
    <row r="495" spans="7:23">
      <c r="G495" s="9"/>
      <c r="H495" s="9"/>
      <c r="I495" s="9"/>
      <c r="J495" s="9"/>
      <c r="K495" s="9"/>
      <c r="L495" s="9"/>
      <c r="M495" s="9"/>
      <c r="N495" s="99" t="e">
        <f t="shared" si="54"/>
        <v>#VALUE!</v>
      </c>
      <c r="O495" s="10"/>
      <c r="P495" s="10" t="e">
        <f t="shared" si="53"/>
        <v>#VALUE!</v>
      </c>
      <c r="Q495" s="10"/>
      <c r="R495" s="10"/>
      <c r="S495" s="10"/>
      <c r="T495" s="10"/>
      <c r="U495" s="10" t="e">
        <f>IF($I$7="Watt",IF(T495=MIN($T$7:$T$1012),#REF!,""),IF(T495=MIN($T$7:$T$1012),N495," "))</f>
        <v>#VALUE!</v>
      </c>
      <c r="V495" s="10"/>
      <c r="W495" s="10" t="e">
        <f>IF($I$7="Watt",IF(V495=MIN($V$7:$V$1012),#REF!,""),IF(V495=MIN($V$7:$V$1012),N495," "))</f>
        <v>#VALUE!</v>
      </c>
    </row>
    <row r="496" spans="7:23">
      <c r="G496" s="9"/>
      <c r="H496" s="9"/>
      <c r="I496" s="9"/>
      <c r="J496" s="9"/>
      <c r="K496" s="9"/>
      <c r="L496" s="9"/>
      <c r="M496" s="9"/>
      <c r="N496" s="99" t="e">
        <f t="shared" si="54"/>
        <v>#VALUE!</v>
      </c>
      <c r="O496" s="10"/>
      <c r="P496" s="10" t="e">
        <f t="shared" si="53"/>
        <v>#VALUE!</v>
      </c>
      <c r="Q496" s="10"/>
      <c r="R496" s="10"/>
      <c r="S496" s="10"/>
      <c r="T496" s="10"/>
      <c r="U496" s="10" t="e">
        <f>IF($I$7="Watt",IF(T496=MIN($T$7:$T$1012),#REF!,""),IF(T496=MIN($T$7:$T$1012),N496," "))</f>
        <v>#VALUE!</v>
      </c>
      <c r="V496" s="10"/>
      <c r="W496" s="10" t="e">
        <f>IF($I$7="Watt",IF(V496=MIN($V$7:$V$1012),#REF!,""),IF(V496=MIN($V$7:$V$1012),N496," "))</f>
        <v>#VALUE!</v>
      </c>
    </row>
    <row r="497" spans="7:23">
      <c r="G497" s="9"/>
      <c r="H497" s="9"/>
      <c r="I497" s="9"/>
      <c r="J497" s="9"/>
      <c r="K497" s="9"/>
      <c r="L497" s="9"/>
      <c r="M497" s="9"/>
      <c r="N497" s="99" t="e">
        <f t="shared" si="54"/>
        <v>#VALUE!</v>
      </c>
      <c r="O497" s="10"/>
      <c r="P497" s="10" t="e">
        <f t="shared" si="53"/>
        <v>#VALUE!</v>
      </c>
      <c r="Q497" s="10"/>
      <c r="R497" s="10"/>
      <c r="S497" s="10"/>
      <c r="T497" s="10"/>
      <c r="U497" s="10" t="e">
        <f>IF($I$7="Watt",IF(T497=MIN($T$7:$T$1012),#REF!,""),IF(T497=MIN($T$7:$T$1012),N497," "))</f>
        <v>#VALUE!</v>
      </c>
      <c r="V497" s="10"/>
      <c r="W497" s="10" t="e">
        <f>IF($I$7="Watt",IF(V497=MIN($V$7:$V$1012),#REF!,""),IF(V497=MIN($V$7:$V$1012),N497," "))</f>
        <v>#VALUE!</v>
      </c>
    </row>
    <row r="498" spans="7:23">
      <c r="G498" s="9"/>
      <c r="H498" s="9"/>
      <c r="I498" s="9"/>
      <c r="J498" s="9"/>
      <c r="K498" s="9"/>
      <c r="L498" s="9"/>
      <c r="M498" s="9"/>
      <c r="N498" s="99" t="e">
        <f t="shared" si="54"/>
        <v>#VALUE!</v>
      </c>
      <c r="O498" s="10"/>
      <c r="P498" s="10" t="e">
        <f t="shared" si="53"/>
        <v>#VALUE!</v>
      </c>
      <c r="Q498" s="10"/>
      <c r="R498" s="10"/>
      <c r="S498" s="10"/>
      <c r="T498" s="10"/>
      <c r="U498" s="10" t="e">
        <f>IF($I$7="Watt",IF(T498=MIN($T$7:$T$1012),#REF!,""),IF(T498=MIN($T$7:$T$1012),N498," "))</f>
        <v>#VALUE!</v>
      </c>
      <c r="V498" s="10"/>
      <c r="W498" s="10" t="e">
        <f>IF($I$7="Watt",IF(V498=MIN($V$7:$V$1012),#REF!,""),IF(V498=MIN($V$7:$V$1012),N498," "))</f>
        <v>#VALUE!</v>
      </c>
    </row>
    <row r="499" spans="7:23">
      <c r="G499" s="9"/>
      <c r="H499" s="9"/>
      <c r="I499" s="9"/>
      <c r="J499" s="9"/>
      <c r="K499" s="9"/>
      <c r="L499" s="9"/>
      <c r="M499" s="9"/>
      <c r="N499" s="99" t="e">
        <f t="shared" si="54"/>
        <v>#VALUE!</v>
      </c>
      <c r="O499" s="10"/>
      <c r="P499" s="10" t="e">
        <f t="shared" si="53"/>
        <v>#VALUE!</v>
      </c>
      <c r="Q499" s="10"/>
      <c r="R499" s="10"/>
      <c r="S499" s="10"/>
      <c r="T499" s="10"/>
      <c r="U499" s="10" t="e">
        <f>IF($I$7="Watt",IF(T499=MIN($T$7:$T$1012),#REF!,""),IF(T499=MIN($T$7:$T$1012),N499," "))</f>
        <v>#VALUE!</v>
      </c>
      <c r="V499" s="10"/>
      <c r="W499" s="10" t="e">
        <f>IF($I$7="Watt",IF(V499=MIN($V$7:$V$1012),#REF!,""),IF(V499=MIN($V$7:$V$1012),N499," "))</f>
        <v>#VALUE!</v>
      </c>
    </row>
    <row r="500" spans="7:23">
      <c r="G500" s="9"/>
      <c r="H500" s="9"/>
      <c r="I500" s="9"/>
      <c r="J500" s="9"/>
      <c r="K500" s="9"/>
      <c r="L500" s="9"/>
      <c r="M500" s="9"/>
      <c r="N500" s="99" t="e">
        <f t="shared" si="54"/>
        <v>#VALUE!</v>
      </c>
      <c r="O500" s="10"/>
      <c r="P500" s="10" t="e">
        <f t="shared" si="53"/>
        <v>#VALUE!</v>
      </c>
      <c r="Q500" s="10"/>
      <c r="R500" s="10"/>
      <c r="S500" s="10"/>
      <c r="T500" s="10"/>
      <c r="U500" s="10" t="e">
        <f>IF($I$7="Watt",IF(T500=MIN($T$7:$T$1012),#REF!,""),IF(T500=MIN($T$7:$T$1012),N500," "))</f>
        <v>#VALUE!</v>
      </c>
      <c r="V500" s="10"/>
      <c r="W500" s="10" t="e">
        <f>IF($I$7="Watt",IF(V500=MIN($V$7:$V$1012),#REF!,""),IF(V500=MIN($V$7:$V$1012),N500," "))</f>
        <v>#VALUE!</v>
      </c>
    </row>
    <row r="501" spans="7:23">
      <c r="G501" s="9"/>
      <c r="H501" s="9"/>
      <c r="I501" s="9"/>
      <c r="J501" s="9"/>
      <c r="K501" s="9"/>
      <c r="L501" s="9"/>
      <c r="M501" s="9"/>
      <c r="N501" s="99" t="e">
        <f t="shared" si="54"/>
        <v>#VALUE!</v>
      </c>
      <c r="O501" s="10"/>
      <c r="P501" s="10" t="e">
        <f t="shared" si="53"/>
        <v>#VALUE!</v>
      </c>
      <c r="Q501" s="10"/>
      <c r="R501" s="10"/>
      <c r="S501" s="10"/>
      <c r="T501" s="10"/>
      <c r="U501" s="10" t="e">
        <f>IF($I$7="Watt",IF(T501=MIN($T$7:$T$1012),#REF!,""),IF(T501=MIN($T$7:$T$1012),N501," "))</f>
        <v>#VALUE!</v>
      </c>
      <c r="V501" s="10"/>
      <c r="W501" s="10" t="e">
        <f>IF($I$7="Watt",IF(V501=MIN($V$7:$V$1012),#REF!,""),IF(V501=MIN($V$7:$V$1012),N501," "))</f>
        <v>#VALUE!</v>
      </c>
    </row>
    <row r="502" spans="7:23">
      <c r="G502" s="9"/>
      <c r="H502" s="9"/>
      <c r="I502" s="9"/>
      <c r="J502" s="9"/>
      <c r="K502" s="9"/>
      <c r="L502" s="9"/>
      <c r="M502" s="9"/>
      <c r="N502" s="99" t="e">
        <f t="shared" si="54"/>
        <v>#VALUE!</v>
      </c>
      <c r="O502" s="10"/>
      <c r="P502" s="10" t="e">
        <f t="shared" si="53"/>
        <v>#VALUE!</v>
      </c>
      <c r="Q502" s="10"/>
      <c r="R502" s="10"/>
      <c r="S502" s="10"/>
      <c r="T502" s="10"/>
      <c r="U502" s="10" t="e">
        <f>IF($I$7="Watt",IF(T502=MIN($T$7:$T$1012),#REF!,""),IF(T502=MIN($T$7:$T$1012),N502," "))</f>
        <v>#VALUE!</v>
      </c>
      <c r="V502" s="10"/>
      <c r="W502" s="10" t="e">
        <f>IF($I$7="Watt",IF(V502=MIN($V$7:$V$1012),#REF!,""),IF(V502=MIN($V$7:$V$1012),N502," "))</f>
        <v>#VALUE!</v>
      </c>
    </row>
    <row r="503" spans="7:23">
      <c r="G503" s="9"/>
      <c r="H503" s="9"/>
      <c r="I503" s="9"/>
      <c r="J503" s="9"/>
      <c r="K503" s="9"/>
      <c r="L503" s="9"/>
      <c r="M503" s="9"/>
      <c r="N503" s="99" t="e">
        <f t="shared" si="54"/>
        <v>#VALUE!</v>
      </c>
      <c r="O503" s="10"/>
      <c r="P503" s="10" t="e">
        <f t="shared" si="53"/>
        <v>#VALUE!</v>
      </c>
      <c r="Q503" s="10"/>
      <c r="R503" s="10"/>
      <c r="S503" s="10"/>
      <c r="T503" s="10"/>
      <c r="U503" s="10" t="e">
        <f>IF($I$7="Watt",IF(T503=MIN($T$7:$T$1012),#REF!,""),IF(T503=MIN($T$7:$T$1012),N503," "))</f>
        <v>#VALUE!</v>
      </c>
      <c r="V503" s="10"/>
      <c r="W503" s="10" t="e">
        <f>IF($I$7="Watt",IF(V503=MIN($V$7:$V$1012),#REF!,""),IF(V503=MIN($V$7:$V$1012),N503," "))</f>
        <v>#VALUE!</v>
      </c>
    </row>
    <row r="504" spans="7:23">
      <c r="G504" s="9"/>
      <c r="H504" s="9"/>
      <c r="I504" s="9"/>
      <c r="J504" s="9"/>
      <c r="K504" s="9"/>
      <c r="L504" s="9"/>
      <c r="M504" s="9"/>
      <c r="N504" s="99" t="e">
        <f t="shared" si="54"/>
        <v>#VALUE!</v>
      </c>
      <c r="O504" s="10"/>
      <c r="P504" s="10" t="e">
        <f t="shared" si="53"/>
        <v>#VALUE!</v>
      </c>
      <c r="Q504" s="10"/>
      <c r="R504" s="10"/>
      <c r="S504" s="10"/>
      <c r="T504" s="10"/>
      <c r="U504" s="10" t="e">
        <f>IF($I$7="Watt",IF(T504=MIN($T$7:$T$1012),#REF!,""),IF(T504=MIN($T$7:$T$1012),N504," "))</f>
        <v>#VALUE!</v>
      </c>
      <c r="V504" s="10"/>
      <c r="W504" s="10" t="e">
        <f>IF($I$7="Watt",IF(V504=MIN($V$7:$V$1012),#REF!,""),IF(V504=MIN($V$7:$V$1012),N504," "))</f>
        <v>#VALUE!</v>
      </c>
    </row>
    <row r="505" spans="7:23">
      <c r="G505" s="9"/>
      <c r="H505" s="9"/>
      <c r="I505" s="9"/>
      <c r="J505" s="9"/>
      <c r="K505" s="9"/>
      <c r="L505" s="9"/>
      <c r="M505" s="9"/>
      <c r="N505" s="99" t="e">
        <f t="shared" si="54"/>
        <v>#VALUE!</v>
      </c>
      <c r="O505" s="10"/>
      <c r="P505" s="10" t="e">
        <f t="shared" si="53"/>
        <v>#VALUE!</v>
      </c>
      <c r="Q505" s="10"/>
      <c r="R505" s="10"/>
      <c r="S505" s="10"/>
      <c r="T505" s="10"/>
      <c r="U505" s="10" t="e">
        <f>IF($I$7="Watt",IF(T505=MIN($T$7:$T$1012),#REF!,""),IF(T505=MIN($T$7:$T$1012),N505," "))</f>
        <v>#VALUE!</v>
      </c>
      <c r="V505" s="10"/>
      <c r="W505" s="10" t="e">
        <f>IF($I$7="Watt",IF(V505=MIN($V$7:$V$1012),#REF!,""),IF(V505=MIN($V$7:$V$1012),N505," "))</f>
        <v>#VALUE!</v>
      </c>
    </row>
    <row r="506" spans="7:23">
      <c r="G506" s="9"/>
      <c r="H506" s="9"/>
      <c r="I506" s="9"/>
      <c r="J506" s="9"/>
      <c r="K506" s="9"/>
      <c r="L506" s="9"/>
      <c r="M506" s="9"/>
      <c r="N506" s="99" t="e">
        <f t="shared" si="54"/>
        <v>#VALUE!</v>
      </c>
      <c r="O506" s="10"/>
      <c r="P506" s="10" t="e">
        <f t="shared" si="53"/>
        <v>#VALUE!</v>
      </c>
      <c r="Q506" s="10"/>
      <c r="R506" s="10"/>
      <c r="S506" s="10"/>
      <c r="T506" s="10"/>
      <c r="U506" s="10" t="e">
        <f>IF($I$7="Watt",IF(T506=MIN($T$7:$T$1012),#REF!,""),IF(T506=MIN($T$7:$T$1012),N506," "))</f>
        <v>#VALUE!</v>
      </c>
      <c r="V506" s="10"/>
      <c r="W506" s="10" t="e">
        <f>IF($I$7="Watt",IF(V506=MIN($V$7:$V$1012),#REF!,""),IF(V506=MIN($V$7:$V$1012),N506," "))</f>
        <v>#VALUE!</v>
      </c>
    </row>
    <row r="507" spans="7:23">
      <c r="G507" s="9"/>
      <c r="H507" s="9"/>
      <c r="I507" s="9"/>
      <c r="J507" s="9"/>
      <c r="K507" s="9"/>
      <c r="L507" s="9"/>
      <c r="M507" s="9"/>
      <c r="N507" s="99" t="e">
        <f t="shared" si="54"/>
        <v>#VALUE!</v>
      </c>
      <c r="O507" s="10"/>
      <c r="P507" s="10" t="e">
        <f t="shared" si="53"/>
        <v>#VALUE!</v>
      </c>
      <c r="Q507" s="10"/>
      <c r="R507" s="10"/>
      <c r="S507" s="10"/>
      <c r="T507" s="10"/>
      <c r="U507" s="10" t="e">
        <f>IF($I$7="Watt",IF(T507=MIN($T$7:$T$1012),#REF!,""),IF(T507=MIN($T$7:$T$1012),N507," "))</f>
        <v>#VALUE!</v>
      </c>
      <c r="V507" s="10"/>
      <c r="W507" s="10" t="e">
        <f>IF($I$7="Watt",IF(V507=MIN($V$7:$V$1012),#REF!,""),IF(V507=MIN($V$7:$V$1012),N507," "))</f>
        <v>#VALUE!</v>
      </c>
    </row>
    <row r="508" spans="7:23">
      <c r="G508" s="9"/>
      <c r="H508" s="9"/>
      <c r="I508" s="9"/>
      <c r="J508" s="9"/>
      <c r="K508" s="9"/>
      <c r="L508" s="9"/>
      <c r="M508" s="9"/>
      <c r="N508" s="99" t="e">
        <f t="shared" si="54"/>
        <v>#VALUE!</v>
      </c>
      <c r="O508" s="10"/>
      <c r="P508" s="10" t="e">
        <f t="shared" si="53"/>
        <v>#VALUE!</v>
      </c>
      <c r="Q508" s="10"/>
      <c r="R508" s="10"/>
      <c r="S508" s="10"/>
      <c r="T508" s="10"/>
      <c r="U508" s="10"/>
      <c r="V508" s="10"/>
      <c r="W508" s="10" t="e">
        <f>IF($I$7="Watt",IF(V508=MIN($V$7:$V$1012),#REF!,""),IF(V508=MIN($V$7:$V$1012),N508," "))</f>
        <v>#VALUE!</v>
      </c>
    </row>
    <row r="509" spans="7:23">
      <c r="G509" s="9"/>
      <c r="H509" s="9"/>
      <c r="I509" s="9"/>
      <c r="J509" s="9"/>
      <c r="K509" s="9"/>
      <c r="L509" s="9"/>
      <c r="M509" s="9"/>
      <c r="N509" s="99" t="e">
        <f t="shared" si="54"/>
        <v>#VALUE!</v>
      </c>
      <c r="O509" s="10"/>
      <c r="P509" s="10" t="e">
        <f t="shared" si="53"/>
        <v>#VALUE!</v>
      </c>
      <c r="Q509" s="10"/>
      <c r="R509" s="10"/>
      <c r="S509" s="10"/>
      <c r="T509" s="10"/>
      <c r="U509" s="10"/>
      <c r="V509" s="10"/>
      <c r="W509" s="10" t="e">
        <f>IF($I$7="Watt",IF(V509=MIN($V$7:$V$1012),#REF!,""),IF(V509=MIN($V$7:$V$1012),N509," "))</f>
        <v>#VALUE!</v>
      </c>
    </row>
    <row r="510" spans="7:23">
      <c r="G510" s="9"/>
      <c r="H510" s="9"/>
      <c r="I510" s="9"/>
      <c r="J510" s="9"/>
      <c r="K510" s="9"/>
      <c r="L510" s="9"/>
      <c r="M510" s="9"/>
      <c r="N510" s="99" t="e">
        <f t="shared" si="54"/>
        <v>#VALUE!</v>
      </c>
      <c r="O510" s="10"/>
      <c r="P510" s="10" t="e">
        <f t="shared" si="53"/>
        <v>#VALUE!</v>
      </c>
      <c r="Q510" s="10"/>
      <c r="R510" s="10"/>
      <c r="S510" s="10"/>
      <c r="T510" s="10"/>
      <c r="U510" s="10"/>
      <c r="V510" s="10"/>
      <c r="W510" s="10" t="e">
        <f>IF($I$7="Watt",IF(V510=MIN($V$7:$V$1012),#REF!,""),IF(V510=MIN($V$7:$V$1012),N510," "))</f>
        <v>#VALUE!</v>
      </c>
    </row>
    <row r="511" spans="7:23">
      <c r="G511" s="9"/>
      <c r="H511" s="9"/>
      <c r="I511" s="9"/>
      <c r="J511" s="9"/>
      <c r="K511" s="9"/>
      <c r="L511" s="9"/>
      <c r="M511" s="9"/>
      <c r="N511" s="99" t="e">
        <f t="shared" si="54"/>
        <v>#VALUE!</v>
      </c>
      <c r="O511" s="10"/>
      <c r="P511" s="10" t="e">
        <f t="shared" si="53"/>
        <v>#VALUE!</v>
      </c>
      <c r="Q511" s="10"/>
      <c r="R511" s="10"/>
      <c r="S511" s="10"/>
      <c r="T511" s="10"/>
      <c r="U511" s="10"/>
      <c r="V511" s="10"/>
      <c r="W511" s="10" t="e">
        <f>IF($I$7="Watt",IF(V511=MIN($V$7:$V$1012),#REF!,""),IF(V511=MIN($V$7:$V$1012),N511," "))</f>
        <v>#VALUE!</v>
      </c>
    </row>
    <row r="512" spans="7:23">
      <c r="G512" s="9"/>
      <c r="H512" s="9"/>
      <c r="I512" s="9"/>
      <c r="J512" s="9"/>
      <c r="K512" s="9"/>
      <c r="L512" s="9"/>
      <c r="M512" s="9"/>
      <c r="N512" s="99" t="e">
        <f t="shared" si="54"/>
        <v>#VALUE!</v>
      </c>
      <c r="O512" s="10"/>
      <c r="P512" s="10" t="e">
        <f t="shared" si="53"/>
        <v>#VALUE!</v>
      </c>
      <c r="Q512" s="10"/>
      <c r="R512" s="10"/>
      <c r="S512" s="10"/>
      <c r="T512" s="10"/>
      <c r="U512" s="10"/>
      <c r="V512" s="10"/>
      <c r="W512" s="10" t="e">
        <f>IF($I$7="Watt",IF(V512=MIN($V$7:$V$1012),#REF!,""),IF(V512=MIN($V$7:$V$1012),N512," "))</f>
        <v>#VALUE!</v>
      </c>
    </row>
    <row r="513" spans="7:23">
      <c r="G513" s="9"/>
      <c r="H513" s="9"/>
      <c r="I513" s="9"/>
      <c r="J513" s="9"/>
      <c r="K513" s="9"/>
      <c r="L513" s="9"/>
      <c r="M513" s="9"/>
      <c r="N513" s="99" t="e">
        <f t="shared" si="54"/>
        <v>#VALUE!</v>
      </c>
      <c r="O513" s="10"/>
      <c r="P513" s="10" t="e">
        <f t="shared" si="53"/>
        <v>#VALUE!</v>
      </c>
      <c r="Q513" s="10"/>
      <c r="R513" s="10"/>
      <c r="S513" s="10"/>
      <c r="T513" s="10"/>
      <c r="U513" s="10"/>
      <c r="V513" s="10"/>
      <c r="W513" s="10" t="e">
        <f>IF($I$7="Watt",IF(V513=MIN($V$7:$V$1012),#REF!,""),IF(V513=MIN($V$7:$V$1012),N513," "))</f>
        <v>#VALUE!</v>
      </c>
    </row>
    <row r="514" spans="7:23">
      <c r="G514" s="9"/>
      <c r="H514" s="9"/>
      <c r="I514" s="9"/>
      <c r="J514" s="9"/>
      <c r="K514" s="9"/>
      <c r="L514" s="9"/>
      <c r="M514" s="9"/>
      <c r="N514" s="99" t="e">
        <f t="shared" si="54"/>
        <v>#VALUE!</v>
      </c>
      <c r="O514" s="10"/>
      <c r="P514" s="10" t="e">
        <f t="shared" si="53"/>
        <v>#VALUE!</v>
      </c>
      <c r="Q514" s="10"/>
      <c r="R514" s="10"/>
      <c r="S514" s="10"/>
      <c r="T514" s="10"/>
      <c r="U514" s="10"/>
      <c r="V514" s="10"/>
      <c r="W514" s="10" t="e">
        <f>IF($I$7="Watt",IF(V514=MIN($V$7:$V$1012),#REF!,""),IF(V514=MIN($V$7:$V$1012),N514," "))</f>
        <v>#VALUE!</v>
      </c>
    </row>
    <row r="515" spans="7:23">
      <c r="G515" s="9"/>
      <c r="H515" s="9"/>
      <c r="I515" s="9"/>
      <c r="J515" s="9"/>
      <c r="K515" s="9"/>
      <c r="L515" s="9"/>
      <c r="M515" s="9"/>
      <c r="N515" s="99" t="e">
        <f t="shared" si="54"/>
        <v>#VALUE!</v>
      </c>
      <c r="O515" s="10"/>
      <c r="P515" s="10" t="e">
        <f t="shared" si="53"/>
        <v>#VALUE!</v>
      </c>
      <c r="Q515" s="10"/>
      <c r="R515" s="10"/>
      <c r="S515" s="10"/>
      <c r="T515" s="10"/>
      <c r="U515" s="10"/>
      <c r="V515" s="10"/>
      <c r="W515" s="10" t="e">
        <f>IF($I$7="Watt",IF(V515=MIN($V$7:$V$1012),#REF!,""),IF(V515=MIN($V$7:$V$1012),N515," "))</f>
        <v>#VALUE!</v>
      </c>
    </row>
    <row r="516" spans="7:23">
      <c r="G516" s="9"/>
      <c r="H516" s="9"/>
      <c r="I516" s="9"/>
      <c r="J516" s="9"/>
      <c r="K516" s="9"/>
      <c r="L516" s="9"/>
      <c r="M516" s="9"/>
      <c r="N516" s="99" t="e">
        <f t="shared" si="54"/>
        <v>#VALUE!</v>
      </c>
      <c r="O516" s="10"/>
      <c r="P516" s="10" t="e">
        <f t="shared" si="53"/>
        <v>#VALUE!</v>
      </c>
      <c r="Q516" s="10"/>
      <c r="R516" s="10"/>
      <c r="S516" s="10"/>
      <c r="T516" s="10"/>
      <c r="U516" s="10"/>
      <c r="V516" s="10"/>
      <c r="W516" s="10" t="e">
        <f>IF($I$7="Watt",IF(V516=MIN($V$7:$V$1012),#REF!,""),IF(V516=MIN($V$7:$V$1012),N516," "))</f>
        <v>#VALUE!</v>
      </c>
    </row>
    <row r="517" spans="7:23">
      <c r="G517" s="9"/>
      <c r="H517" s="9"/>
      <c r="I517" s="9"/>
      <c r="J517" s="9"/>
      <c r="K517" s="9"/>
      <c r="L517" s="9"/>
      <c r="M517" s="9"/>
      <c r="N517" s="99" t="e">
        <f t="shared" si="54"/>
        <v>#VALUE!</v>
      </c>
      <c r="O517" s="10"/>
      <c r="P517" s="10" t="e">
        <f t="shared" si="53"/>
        <v>#VALUE!</v>
      </c>
      <c r="Q517" s="10"/>
      <c r="R517" s="10"/>
      <c r="S517" s="10"/>
      <c r="T517" s="10"/>
      <c r="U517" s="10"/>
      <c r="V517" s="10"/>
      <c r="W517" s="10" t="e">
        <f>IF($I$7="Watt",IF(V517=MIN($V$7:$V$1012),#REF!,""),IF(V517=MIN($V$7:$V$1012),N517," "))</f>
        <v>#VALUE!</v>
      </c>
    </row>
    <row r="518" spans="7:23">
      <c r="G518" s="9"/>
      <c r="H518" s="9"/>
      <c r="I518" s="9"/>
      <c r="J518" s="9"/>
      <c r="K518" s="9"/>
      <c r="L518" s="9"/>
      <c r="M518" s="9"/>
      <c r="N518" s="99" t="e">
        <f t="shared" si="54"/>
        <v>#VALUE!</v>
      </c>
      <c r="O518" s="10"/>
      <c r="P518" s="10" t="e">
        <f t="shared" si="53"/>
        <v>#VALUE!</v>
      </c>
      <c r="Q518" s="10"/>
      <c r="R518" s="10"/>
      <c r="S518" s="10"/>
      <c r="T518" s="10"/>
      <c r="U518" s="10"/>
      <c r="V518" s="10"/>
      <c r="W518" s="10" t="e">
        <f>IF($I$7="Watt",IF(V518=MIN($V$7:$V$1012),#REF!,""),IF(V518=MIN($V$7:$V$1012),N518," "))</f>
        <v>#VALUE!</v>
      </c>
    </row>
    <row r="519" spans="7:23">
      <c r="G519" s="9"/>
      <c r="H519" s="9"/>
      <c r="I519" s="9"/>
      <c r="J519" s="9"/>
      <c r="K519" s="9"/>
      <c r="L519" s="9"/>
      <c r="M519" s="9"/>
      <c r="N519" s="99" t="e">
        <f t="shared" si="54"/>
        <v>#VALUE!</v>
      </c>
      <c r="O519" s="10"/>
      <c r="P519" s="10" t="e">
        <f t="shared" si="53"/>
        <v>#VALUE!</v>
      </c>
      <c r="Q519" s="10"/>
      <c r="R519" s="10"/>
      <c r="S519" s="10"/>
      <c r="T519" s="10"/>
      <c r="U519" s="10"/>
      <c r="V519" s="10"/>
      <c r="W519" s="10" t="e">
        <f>IF($I$7="Watt",IF(V519=MIN($V$7:$V$1012),#REF!,""),IF(V519=MIN($V$7:$V$1012),N519," "))</f>
        <v>#VALUE!</v>
      </c>
    </row>
    <row r="520" spans="7:23">
      <c r="G520" s="9"/>
      <c r="H520" s="9"/>
      <c r="I520" s="9"/>
      <c r="J520" s="9"/>
      <c r="K520" s="9"/>
      <c r="L520" s="9"/>
      <c r="M520" s="9"/>
      <c r="N520" s="99" t="e">
        <f t="shared" si="54"/>
        <v>#VALUE!</v>
      </c>
      <c r="O520" s="10"/>
      <c r="P520" s="10" t="e">
        <f t="shared" ref="P520:P560" si="55">IF(N520=" "," ",O520-$H$10*N520)</f>
        <v>#VALUE!</v>
      </c>
      <c r="Q520" s="10"/>
      <c r="R520" s="10"/>
      <c r="S520" s="10"/>
      <c r="T520" s="10"/>
      <c r="U520" s="10"/>
      <c r="V520" s="10"/>
      <c r="W520" s="10" t="e">
        <f>IF($I$7="Watt",IF(V520=MIN($V$7:$V$1012),#REF!,""),IF(V520=MIN($V$7:$V$1012),N520," "))</f>
        <v>#VALUE!</v>
      </c>
    </row>
    <row r="521" spans="7:23">
      <c r="G521" s="9"/>
      <c r="H521" s="9"/>
      <c r="I521" s="9"/>
      <c r="J521" s="9"/>
      <c r="K521" s="9"/>
      <c r="L521" s="9"/>
      <c r="M521" s="9"/>
      <c r="N521" s="99" t="e">
        <f t="shared" si="54"/>
        <v>#VALUE!</v>
      </c>
      <c r="O521" s="10"/>
      <c r="P521" s="10" t="e">
        <f t="shared" si="55"/>
        <v>#VALUE!</v>
      </c>
      <c r="Q521" s="10"/>
      <c r="R521" s="10"/>
      <c r="S521" s="10"/>
      <c r="T521" s="10"/>
      <c r="U521" s="10"/>
      <c r="V521" s="10"/>
      <c r="W521" s="10" t="e">
        <f>IF($I$7="Watt",IF(V521=MIN($V$7:$V$1012),#REF!,""),IF(V521=MIN($V$7:$V$1012),N521," "))</f>
        <v>#VALUE!</v>
      </c>
    </row>
    <row r="522" spans="7:23">
      <c r="G522" s="9"/>
      <c r="H522" s="9"/>
      <c r="I522" s="9"/>
      <c r="J522" s="9"/>
      <c r="K522" s="9"/>
      <c r="L522" s="9"/>
      <c r="M522" s="9"/>
      <c r="N522" s="99" t="e">
        <f t="shared" si="54"/>
        <v>#VALUE!</v>
      </c>
      <c r="O522" s="10"/>
      <c r="P522" s="10" t="e">
        <f t="shared" si="55"/>
        <v>#VALUE!</v>
      </c>
      <c r="Q522" s="10"/>
      <c r="R522" s="10"/>
      <c r="S522" s="10"/>
      <c r="T522" s="10"/>
      <c r="U522" s="10"/>
      <c r="V522" s="10"/>
      <c r="W522" s="10" t="e">
        <f>IF($I$7="Watt",IF(V522=MIN($V$7:$V$1012),#REF!,""),IF(V522=MIN($V$7:$V$1012),N522," "))</f>
        <v>#VALUE!</v>
      </c>
    </row>
    <row r="523" spans="7:23">
      <c r="G523" s="9"/>
      <c r="H523" s="9"/>
      <c r="I523" s="9"/>
      <c r="J523" s="9"/>
      <c r="K523" s="9"/>
      <c r="L523" s="9"/>
      <c r="M523" s="9"/>
      <c r="N523" s="99" t="e">
        <f t="shared" ref="N523:N541" si="56">IF(N522=" "," ",IF(N522&lt;$N$8,N522+0.1," "))</f>
        <v>#VALUE!</v>
      </c>
      <c r="O523" s="10"/>
      <c r="P523" s="10" t="e">
        <f t="shared" si="55"/>
        <v>#VALUE!</v>
      </c>
      <c r="Q523" s="10"/>
      <c r="R523" s="10"/>
      <c r="S523" s="10"/>
      <c r="T523" s="10"/>
      <c r="U523" s="10"/>
      <c r="V523" s="10"/>
      <c r="W523" s="10" t="e">
        <f>IF($I$7="Watt",IF(V523=MIN($V$7:$V$1012),#REF!,""),IF(V523=MIN($V$7:$V$1012),N523," "))</f>
        <v>#VALUE!</v>
      </c>
    </row>
    <row r="524" spans="7:23">
      <c r="G524" s="9"/>
      <c r="H524" s="9"/>
      <c r="I524" s="9"/>
      <c r="J524" s="9"/>
      <c r="K524" s="9"/>
      <c r="L524" s="9"/>
      <c r="M524" s="9"/>
      <c r="N524" s="99" t="e">
        <f t="shared" si="56"/>
        <v>#VALUE!</v>
      </c>
      <c r="O524" s="10"/>
      <c r="P524" s="10" t="e">
        <f t="shared" si="55"/>
        <v>#VALUE!</v>
      </c>
      <c r="Q524" s="10"/>
      <c r="R524" s="10"/>
      <c r="S524" s="10"/>
      <c r="T524" s="10"/>
      <c r="U524" s="10"/>
      <c r="V524" s="10"/>
      <c r="W524" s="10" t="e">
        <f>IF($I$7="Watt",IF(V524=MIN($V$7:$V$1012),#REF!,""),IF(V524=MIN($V$7:$V$1012),N524," "))</f>
        <v>#VALUE!</v>
      </c>
    </row>
    <row r="525" spans="7:23">
      <c r="G525" s="9"/>
      <c r="H525" s="9"/>
      <c r="I525" s="9"/>
      <c r="J525" s="9"/>
      <c r="K525" s="9"/>
      <c r="L525" s="9"/>
      <c r="M525" s="9"/>
      <c r="N525" s="99" t="e">
        <f t="shared" si="56"/>
        <v>#VALUE!</v>
      </c>
      <c r="O525" s="10"/>
      <c r="P525" s="10" t="e">
        <f t="shared" si="55"/>
        <v>#VALUE!</v>
      </c>
      <c r="Q525" s="10"/>
      <c r="R525" s="10"/>
      <c r="S525" s="10"/>
      <c r="T525" s="10"/>
      <c r="U525" s="10"/>
      <c r="V525" s="10"/>
      <c r="W525" s="10" t="e">
        <f>IF($I$7="Watt",IF(V525=MIN($V$7:$V$1012),#REF!,""),IF(V525=MIN($V$7:$V$1012),N525," "))</f>
        <v>#VALUE!</v>
      </c>
    </row>
    <row r="526" spans="7:23">
      <c r="G526" s="9"/>
      <c r="H526" s="9"/>
      <c r="I526" s="9"/>
      <c r="J526" s="9"/>
      <c r="K526" s="9"/>
      <c r="L526" s="9"/>
      <c r="M526" s="9"/>
      <c r="N526" s="99" t="e">
        <f t="shared" si="56"/>
        <v>#VALUE!</v>
      </c>
      <c r="O526" s="10"/>
      <c r="P526" s="10" t="e">
        <f t="shared" si="55"/>
        <v>#VALUE!</v>
      </c>
      <c r="Q526" s="10"/>
      <c r="R526" s="10"/>
      <c r="S526" s="10"/>
      <c r="T526" s="10"/>
      <c r="U526" s="10"/>
      <c r="V526" s="10"/>
      <c r="W526" s="10" t="e">
        <f>IF($I$7="Watt",IF(V526=MIN($V$7:$V$1012),#REF!,""),IF(V526=MIN($V$7:$V$1012),N526," "))</f>
        <v>#VALUE!</v>
      </c>
    </row>
    <row r="527" spans="7:23">
      <c r="G527" s="9"/>
      <c r="H527" s="9"/>
      <c r="I527" s="9"/>
      <c r="J527" s="9"/>
      <c r="K527" s="9"/>
      <c r="L527" s="9"/>
      <c r="M527" s="9"/>
      <c r="N527" s="99" t="e">
        <f t="shared" si="56"/>
        <v>#VALUE!</v>
      </c>
      <c r="O527" s="10"/>
      <c r="P527" s="10" t="e">
        <f t="shared" si="55"/>
        <v>#VALUE!</v>
      </c>
      <c r="Q527" s="10"/>
      <c r="R527" s="10"/>
      <c r="S527" s="10"/>
      <c r="T527" s="10"/>
      <c r="U527" s="10"/>
      <c r="V527" s="10"/>
      <c r="W527" s="10" t="e">
        <f>IF($I$7="Watt",IF(V527=MIN($V$7:$V$1012),#REF!,""),IF(V527=MIN($V$7:$V$1012),N527," "))</f>
        <v>#VALUE!</v>
      </c>
    </row>
    <row r="528" spans="7:23">
      <c r="G528" s="9"/>
      <c r="H528" s="9"/>
      <c r="I528" s="9"/>
      <c r="J528" s="9"/>
      <c r="K528" s="9"/>
      <c r="L528" s="9"/>
      <c r="M528" s="9"/>
      <c r="N528" s="99" t="e">
        <f t="shared" si="56"/>
        <v>#VALUE!</v>
      </c>
      <c r="O528" s="10"/>
      <c r="P528" s="10" t="e">
        <f t="shared" si="55"/>
        <v>#VALUE!</v>
      </c>
      <c r="Q528" s="10"/>
      <c r="R528" s="10"/>
      <c r="S528" s="10"/>
      <c r="T528" s="10"/>
      <c r="U528" s="10"/>
      <c r="V528" s="10"/>
      <c r="W528" s="10" t="e">
        <f>IF($I$7="Watt",IF(V528=MIN($V$7:$V$1012),#REF!,""),IF(V528=MIN($V$7:$V$1012),N528," "))</f>
        <v>#VALUE!</v>
      </c>
    </row>
    <row r="529" spans="7:23">
      <c r="G529" s="9"/>
      <c r="H529" s="9"/>
      <c r="I529" s="9"/>
      <c r="J529" s="9"/>
      <c r="K529" s="9"/>
      <c r="L529" s="9"/>
      <c r="M529" s="9"/>
      <c r="N529" s="99" t="e">
        <f t="shared" si="56"/>
        <v>#VALUE!</v>
      </c>
      <c r="O529" s="10"/>
      <c r="P529" s="10" t="e">
        <f t="shared" si="55"/>
        <v>#VALUE!</v>
      </c>
      <c r="Q529" s="10"/>
      <c r="R529" s="10"/>
      <c r="S529" s="10"/>
      <c r="T529" s="10"/>
      <c r="U529" s="10"/>
      <c r="V529" s="10"/>
      <c r="W529" s="10" t="e">
        <f>IF($I$7="Watt",IF(V529=MIN($V$7:$V$1012),#REF!,""),IF(V529=MIN($V$7:$V$1012),N529," "))</f>
        <v>#VALUE!</v>
      </c>
    </row>
    <row r="530" spans="7:23">
      <c r="G530" s="9"/>
      <c r="H530" s="9"/>
      <c r="I530" s="9"/>
      <c r="J530" s="9"/>
      <c r="K530" s="9"/>
      <c r="L530" s="9"/>
      <c r="M530" s="9"/>
      <c r="N530" s="99" t="e">
        <f t="shared" si="56"/>
        <v>#VALUE!</v>
      </c>
      <c r="O530" s="10"/>
      <c r="P530" s="10" t="e">
        <f t="shared" si="55"/>
        <v>#VALUE!</v>
      </c>
      <c r="Q530" s="10"/>
      <c r="R530" s="10"/>
      <c r="S530" s="10"/>
      <c r="T530" s="10"/>
      <c r="U530" s="10"/>
      <c r="V530" s="10"/>
      <c r="W530" s="10" t="e">
        <f>IF($I$7="Watt",IF(V530=MIN($V$7:$V$1012),#REF!,""),IF(V530=MIN($V$7:$V$1012),N530," "))</f>
        <v>#VALUE!</v>
      </c>
    </row>
    <row r="531" spans="7:23">
      <c r="G531" s="9"/>
      <c r="H531" s="9"/>
      <c r="I531" s="9"/>
      <c r="J531" s="9"/>
      <c r="K531" s="9"/>
      <c r="L531" s="9"/>
      <c r="M531" s="9"/>
      <c r="N531" s="99" t="e">
        <f t="shared" si="56"/>
        <v>#VALUE!</v>
      </c>
      <c r="O531" s="10"/>
      <c r="P531" s="10" t="e">
        <f t="shared" si="55"/>
        <v>#VALUE!</v>
      </c>
      <c r="Q531" s="10"/>
      <c r="R531" s="10"/>
      <c r="S531" s="10"/>
      <c r="T531" s="10"/>
      <c r="U531" s="10"/>
      <c r="V531" s="10"/>
      <c r="W531" s="10" t="e">
        <f>IF($I$7="Watt",IF(V531=MIN($V$7:$V$1012),#REF!,""),IF(V531=MIN($V$7:$V$1012),N531," "))</f>
        <v>#VALUE!</v>
      </c>
    </row>
    <row r="532" spans="7:23">
      <c r="G532" s="9"/>
      <c r="H532" s="9"/>
      <c r="I532" s="9"/>
      <c r="J532" s="9"/>
      <c r="K532" s="9"/>
      <c r="L532" s="9"/>
      <c r="M532" s="9"/>
      <c r="N532" s="99" t="e">
        <f t="shared" si="56"/>
        <v>#VALUE!</v>
      </c>
      <c r="O532" s="10"/>
      <c r="P532" s="10" t="e">
        <f t="shared" si="55"/>
        <v>#VALUE!</v>
      </c>
      <c r="Q532" s="10"/>
      <c r="R532" s="10"/>
      <c r="S532" s="10"/>
      <c r="T532" s="10"/>
      <c r="U532" s="10"/>
      <c r="V532" s="10"/>
      <c r="W532" s="10" t="e">
        <f>IF($I$7="Watt",IF(V532=MIN($V$7:$V$1012),#REF!,""),IF(V532=MIN($V$7:$V$1012),N532," "))</f>
        <v>#VALUE!</v>
      </c>
    </row>
    <row r="533" spans="7:23">
      <c r="G533" s="9"/>
      <c r="H533" s="9"/>
      <c r="I533" s="9"/>
      <c r="J533" s="9"/>
      <c r="K533" s="9"/>
      <c r="L533" s="9"/>
      <c r="M533" s="9"/>
      <c r="N533" s="99" t="e">
        <f t="shared" si="56"/>
        <v>#VALUE!</v>
      </c>
      <c r="O533" s="10"/>
      <c r="P533" s="10" t="e">
        <f t="shared" si="55"/>
        <v>#VALUE!</v>
      </c>
      <c r="Q533" s="10"/>
      <c r="R533" s="10"/>
      <c r="S533" s="10"/>
      <c r="T533" s="10"/>
      <c r="U533" s="10"/>
      <c r="V533" s="10"/>
      <c r="W533" s="10" t="e">
        <f>IF($I$7="Watt",IF(V533=MIN($V$7:$V$1012),#REF!,""),IF(V533=MIN($V$7:$V$1012),N533," "))</f>
        <v>#VALUE!</v>
      </c>
    </row>
    <row r="534" spans="7:23">
      <c r="G534" s="9"/>
      <c r="H534" s="9"/>
      <c r="I534" s="9"/>
      <c r="J534" s="9"/>
      <c r="K534" s="9"/>
      <c r="L534" s="9"/>
      <c r="M534" s="9"/>
      <c r="N534" s="99" t="e">
        <f t="shared" si="56"/>
        <v>#VALUE!</v>
      </c>
      <c r="O534" s="10"/>
      <c r="P534" s="10" t="e">
        <f t="shared" si="55"/>
        <v>#VALUE!</v>
      </c>
      <c r="Q534" s="10"/>
      <c r="R534" s="10"/>
      <c r="S534" s="10"/>
      <c r="T534" s="10"/>
      <c r="U534" s="10"/>
      <c r="V534" s="10"/>
      <c r="W534" s="10" t="e">
        <f>IF($I$7="Watt",IF(V534=MIN($V$7:$V$1012),#REF!,""),IF(V534=MIN($V$7:$V$1012),N534," "))</f>
        <v>#VALUE!</v>
      </c>
    </row>
    <row r="535" spans="7:23">
      <c r="G535" s="9"/>
      <c r="H535" s="9"/>
      <c r="I535" s="9"/>
      <c r="J535" s="9"/>
      <c r="K535" s="9"/>
      <c r="L535" s="9"/>
      <c r="M535" s="9"/>
      <c r="N535" s="99" t="e">
        <f t="shared" si="56"/>
        <v>#VALUE!</v>
      </c>
      <c r="O535" s="10"/>
      <c r="P535" s="10" t="e">
        <f t="shared" si="55"/>
        <v>#VALUE!</v>
      </c>
      <c r="Q535" s="10"/>
      <c r="R535" s="10"/>
      <c r="S535" s="10"/>
      <c r="T535" s="10"/>
      <c r="U535" s="10"/>
      <c r="V535" s="10"/>
      <c r="W535" s="10" t="e">
        <f>IF($I$7="Watt",IF(V535=MIN($V$7:$V$1012),#REF!,""),IF(V535=MIN($V$7:$V$1012),N535," "))</f>
        <v>#VALUE!</v>
      </c>
    </row>
    <row r="536" spans="7:23">
      <c r="G536" s="9"/>
      <c r="H536" s="9"/>
      <c r="I536" s="9"/>
      <c r="J536" s="9"/>
      <c r="K536" s="9"/>
      <c r="L536" s="9"/>
      <c r="M536" s="9"/>
      <c r="N536" s="99" t="e">
        <f t="shared" si="56"/>
        <v>#VALUE!</v>
      </c>
      <c r="O536" s="10"/>
      <c r="P536" s="10" t="e">
        <f t="shared" si="55"/>
        <v>#VALUE!</v>
      </c>
      <c r="Q536" s="10"/>
      <c r="R536" s="10"/>
      <c r="S536" s="10"/>
      <c r="T536" s="10"/>
      <c r="U536" s="10"/>
      <c r="V536" s="10"/>
      <c r="W536" s="10" t="e">
        <f>IF($I$7="Watt",IF(V536=MIN($V$7:$V$1012),#REF!,""),IF(V536=MIN($V$7:$V$1012),N536," "))</f>
        <v>#VALUE!</v>
      </c>
    </row>
    <row r="537" spans="7:23">
      <c r="G537" s="9"/>
      <c r="H537" s="9"/>
      <c r="I537" s="9"/>
      <c r="J537" s="9"/>
      <c r="K537" s="9"/>
      <c r="L537" s="9"/>
      <c r="M537" s="9"/>
      <c r="N537" s="99" t="e">
        <f t="shared" si="56"/>
        <v>#VALUE!</v>
      </c>
      <c r="O537" s="10"/>
      <c r="P537" s="10" t="e">
        <f t="shared" si="55"/>
        <v>#VALUE!</v>
      </c>
      <c r="Q537" s="10"/>
      <c r="R537" s="10"/>
      <c r="S537" s="10"/>
      <c r="T537" s="10"/>
      <c r="U537" s="10"/>
      <c r="V537" s="10"/>
      <c r="W537" s="10" t="e">
        <f>IF($I$7="Watt",IF(V537=MIN($V$7:$V$1012),#REF!,""),IF(V537=MIN($V$7:$V$1012),N537," "))</f>
        <v>#VALUE!</v>
      </c>
    </row>
    <row r="538" spans="7:23">
      <c r="G538" s="9"/>
      <c r="H538" s="9"/>
      <c r="I538" s="9"/>
      <c r="J538" s="9"/>
      <c r="K538" s="9"/>
      <c r="L538" s="9"/>
      <c r="M538" s="9"/>
      <c r="N538" s="99" t="e">
        <f t="shared" si="56"/>
        <v>#VALUE!</v>
      </c>
      <c r="O538" s="10"/>
      <c r="P538" s="10" t="e">
        <f t="shared" si="55"/>
        <v>#VALUE!</v>
      </c>
      <c r="Q538" s="10"/>
      <c r="R538" s="10"/>
      <c r="S538" s="10"/>
      <c r="T538" s="10"/>
      <c r="U538" s="10"/>
      <c r="V538" s="10"/>
      <c r="W538" s="10" t="e">
        <f>IF($I$7="Watt",IF(V538=MIN($V$7:$V$1012),#REF!,""),IF(V538=MIN($V$7:$V$1012),N538," "))</f>
        <v>#VALUE!</v>
      </c>
    </row>
    <row r="539" spans="7:23">
      <c r="G539" s="9"/>
      <c r="H539" s="9"/>
      <c r="I539" s="9"/>
      <c r="J539" s="9"/>
      <c r="K539" s="9"/>
      <c r="L539" s="9"/>
      <c r="M539" s="9"/>
      <c r="N539" s="99" t="e">
        <f t="shared" si="56"/>
        <v>#VALUE!</v>
      </c>
      <c r="O539" s="10"/>
      <c r="P539" s="10" t="e">
        <f t="shared" si="55"/>
        <v>#VALUE!</v>
      </c>
      <c r="Q539" s="10"/>
      <c r="R539" s="10"/>
      <c r="S539" s="10"/>
      <c r="T539" s="10"/>
      <c r="U539" s="10"/>
      <c r="V539" s="10"/>
      <c r="W539" s="10" t="e">
        <f>IF($I$7="Watt",IF(V539=MIN($V$7:$V$1012),#REF!,""),IF(V539=MIN($V$7:$V$1012),N539," "))</f>
        <v>#VALUE!</v>
      </c>
    </row>
    <row r="540" spans="7:23">
      <c r="G540" s="9"/>
      <c r="H540" s="9"/>
      <c r="I540" s="9"/>
      <c r="J540" s="9"/>
      <c r="K540" s="9"/>
      <c r="L540" s="9"/>
      <c r="M540" s="9"/>
      <c r="N540" s="99" t="e">
        <f t="shared" si="56"/>
        <v>#VALUE!</v>
      </c>
      <c r="O540" s="10"/>
      <c r="P540" s="10" t="e">
        <f t="shared" si="55"/>
        <v>#VALUE!</v>
      </c>
      <c r="Q540" s="10"/>
      <c r="R540" s="10"/>
      <c r="S540" s="10"/>
      <c r="T540" s="10"/>
      <c r="U540" s="10"/>
      <c r="V540" s="10"/>
      <c r="W540" s="10" t="e">
        <f>IF($I$7="Watt",IF(V540=MIN($V$7:$V$1012),#REF!,""),IF(V540=MIN($V$7:$V$1012),N540," "))</f>
        <v>#VALUE!</v>
      </c>
    </row>
    <row r="541" spans="7:23">
      <c r="G541" s="9"/>
      <c r="H541" s="9"/>
      <c r="I541" s="9"/>
      <c r="J541" s="9"/>
      <c r="K541" s="9"/>
      <c r="L541" s="9"/>
      <c r="M541" s="9"/>
      <c r="N541" s="99" t="e">
        <f t="shared" si="56"/>
        <v>#VALUE!</v>
      </c>
      <c r="O541" s="10"/>
      <c r="P541" s="10" t="e">
        <f t="shared" si="55"/>
        <v>#VALUE!</v>
      </c>
      <c r="Q541" s="10"/>
      <c r="R541" s="10"/>
      <c r="S541" s="10"/>
      <c r="T541" s="10"/>
      <c r="U541" s="10"/>
      <c r="V541" s="10"/>
      <c r="W541" s="10" t="e">
        <f>IF($I$7="Watt",IF(V541=MIN($V$7:$V$1012),#REF!,""),IF(V541=MIN($V$7:$V$1012),N541," "))</f>
        <v>#VALUE!</v>
      </c>
    </row>
    <row r="542" spans="7:23">
      <c r="G542" s="9"/>
      <c r="H542" s="9"/>
      <c r="I542" s="9"/>
      <c r="J542" s="9"/>
      <c r="K542" s="9"/>
      <c r="L542" s="9"/>
      <c r="M542" s="9"/>
      <c r="N542" s="99" t="e">
        <f>IF(N541=" "," ",IF(N541&lt;$N$8,N541+0.1," "))</f>
        <v>#VALUE!</v>
      </c>
      <c r="O542" s="10"/>
      <c r="P542" s="10" t="e">
        <f t="shared" si="55"/>
        <v>#VALUE!</v>
      </c>
      <c r="Q542" s="10"/>
      <c r="R542" s="10"/>
      <c r="S542" s="10"/>
      <c r="T542" s="10"/>
      <c r="U542" s="10"/>
      <c r="V542" s="10"/>
      <c r="W542" s="10" t="e">
        <f>IF($I$7="Watt",IF(V542=MIN($V$7:$V$1012),#REF!,""),IF(V542=MIN($V$7:$V$1012),N542," "))</f>
        <v>#VALUE!</v>
      </c>
    </row>
    <row r="543" spans="7:23">
      <c r="G543" s="9"/>
      <c r="H543" s="9"/>
      <c r="I543" s="9"/>
      <c r="J543" s="9"/>
      <c r="K543" s="9"/>
      <c r="L543" s="9"/>
      <c r="M543" s="9"/>
      <c r="N543" s="99" t="e">
        <f t="shared" ref="N543:N560" si="57">IF(N542=" "," ",IF(N542&lt;$N$8,N542+0.1," "))</f>
        <v>#VALUE!</v>
      </c>
      <c r="O543" s="10"/>
      <c r="P543" s="10" t="e">
        <f t="shared" si="55"/>
        <v>#VALUE!</v>
      </c>
      <c r="Q543" s="10"/>
      <c r="R543" s="10"/>
      <c r="S543" s="10"/>
      <c r="T543" s="10"/>
      <c r="U543" s="10"/>
      <c r="V543" s="10"/>
      <c r="W543" s="10" t="e">
        <f>IF($I$7="Watt",IF(V543=MIN($V$7:$V$1012),#REF!,""),IF(V543=MIN($V$7:$V$1012),N543," "))</f>
        <v>#VALUE!</v>
      </c>
    </row>
    <row r="544" spans="7:23">
      <c r="G544" s="9"/>
      <c r="H544" s="9"/>
      <c r="I544" s="9"/>
      <c r="J544" s="9"/>
      <c r="K544" s="9"/>
      <c r="L544" s="9"/>
      <c r="M544" s="9"/>
      <c r="N544" s="99" t="e">
        <f t="shared" si="57"/>
        <v>#VALUE!</v>
      </c>
      <c r="O544" s="10"/>
      <c r="P544" s="10" t="e">
        <f t="shared" si="55"/>
        <v>#VALUE!</v>
      </c>
      <c r="Q544" s="10"/>
      <c r="R544" s="10"/>
      <c r="S544" s="10"/>
      <c r="T544" s="10"/>
      <c r="U544" s="10"/>
      <c r="V544" s="10"/>
      <c r="W544" s="10" t="e">
        <f>IF($I$7="Watt",IF(V544=MIN($V$7:$V$1012),#REF!,""),IF(V544=MIN($V$7:$V$1012),N544," "))</f>
        <v>#VALUE!</v>
      </c>
    </row>
    <row r="545" spans="7:23">
      <c r="G545" s="9"/>
      <c r="H545" s="9"/>
      <c r="I545" s="9"/>
      <c r="J545" s="9"/>
      <c r="K545" s="9"/>
      <c r="L545" s="9"/>
      <c r="M545" s="9"/>
      <c r="N545" s="99" t="e">
        <f t="shared" si="57"/>
        <v>#VALUE!</v>
      </c>
      <c r="O545" s="10"/>
      <c r="P545" s="10" t="e">
        <f t="shared" si="55"/>
        <v>#VALUE!</v>
      </c>
      <c r="Q545" s="10"/>
      <c r="R545" s="10"/>
      <c r="S545" s="10"/>
      <c r="T545" s="10"/>
      <c r="U545" s="10"/>
      <c r="V545" s="10"/>
      <c r="W545" s="10" t="e">
        <f>IF($I$7="Watt",IF(V545=MIN($V$7:$V$1012),#REF!,""),IF(V545=MIN($V$7:$V$1012),N545," "))</f>
        <v>#VALUE!</v>
      </c>
    </row>
    <row r="546" spans="7:23">
      <c r="G546" s="9"/>
      <c r="H546" s="9"/>
      <c r="I546" s="9"/>
      <c r="J546" s="9"/>
      <c r="K546" s="9"/>
      <c r="L546" s="9"/>
      <c r="M546" s="9"/>
      <c r="N546" s="99" t="e">
        <f t="shared" si="57"/>
        <v>#VALUE!</v>
      </c>
      <c r="O546" s="10"/>
      <c r="P546" s="10" t="e">
        <f t="shared" si="55"/>
        <v>#VALUE!</v>
      </c>
      <c r="Q546" s="10"/>
      <c r="R546" s="10"/>
      <c r="S546" s="10"/>
      <c r="T546" s="10"/>
      <c r="U546" s="10"/>
      <c r="V546" s="10"/>
      <c r="W546" s="10" t="e">
        <f>IF($I$7="Watt",IF(V546=MIN($V$7:$V$1012),#REF!,""),IF(V546=MIN($V$7:$V$1012),N546," "))</f>
        <v>#VALUE!</v>
      </c>
    </row>
    <row r="547" spans="7:23">
      <c r="G547" s="9"/>
      <c r="H547" s="9"/>
      <c r="I547" s="9"/>
      <c r="J547" s="9"/>
      <c r="K547" s="9"/>
      <c r="L547" s="9"/>
      <c r="M547" s="9"/>
      <c r="N547" s="99" t="e">
        <f t="shared" si="57"/>
        <v>#VALUE!</v>
      </c>
      <c r="O547" s="10"/>
      <c r="P547" s="10" t="e">
        <f t="shared" si="55"/>
        <v>#VALUE!</v>
      </c>
      <c r="Q547" s="10"/>
      <c r="R547" s="10"/>
      <c r="S547" s="10"/>
      <c r="T547" s="10"/>
      <c r="U547" s="10"/>
      <c r="V547" s="10"/>
      <c r="W547" s="10" t="e">
        <f>IF($I$7="Watt",IF(V547=MIN($V$7:$V$1012),#REF!,""),IF(V547=MIN($V$7:$V$1012),N547," "))</f>
        <v>#VALUE!</v>
      </c>
    </row>
    <row r="548" spans="7:23">
      <c r="G548" s="9"/>
      <c r="H548" s="9"/>
      <c r="I548" s="9"/>
      <c r="J548" s="9"/>
      <c r="K548" s="9"/>
      <c r="L548" s="9"/>
      <c r="M548" s="9"/>
      <c r="N548" s="99" t="e">
        <f t="shared" si="57"/>
        <v>#VALUE!</v>
      </c>
      <c r="O548" s="10"/>
      <c r="P548" s="10" t="e">
        <f t="shared" si="55"/>
        <v>#VALUE!</v>
      </c>
      <c r="Q548" s="10"/>
      <c r="R548" s="10"/>
      <c r="S548" s="10"/>
      <c r="T548" s="10"/>
      <c r="U548" s="10"/>
      <c r="V548" s="10"/>
      <c r="W548" s="10" t="e">
        <f>IF($I$7="Watt",IF(V548=MIN($V$7:$V$1012),#REF!,""),IF(V548=MIN($V$7:$V$1012),N548," "))</f>
        <v>#VALUE!</v>
      </c>
    </row>
    <row r="549" spans="7:23">
      <c r="G549" s="9"/>
      <c r="H549" s="9"/>
      <c r="I549" s="9"/>
      <c r="J549" s="9"/>
      <c r="K549" s="9"/>
      <c r="L549" s="9"/>
      <c r="M549" s="9"/>
      <c r="N549" s="99" t="e">
        <f t="shared" si="57"/>
        <v>#VALUE!</v>
      </c>
      <c r="O549" s="10"/>
      <c r="P549" s="10" t="e">
        <f t="shared" si="55"/>
        <v>#VALUE!</v>
      </c>
      <c r="Q549" s="10"/>
      <c r="R549" s="10"/>
      <c r="S549" s="10"/>
      <c r="T549" s="10"/>
      <c r="U549" s="10"/>
      <c r="V549" s="10"/>
      <c r="W549" s="10" t="e">
        <f>IF($I$7="Watt",IF(V549=MIN($V$7:$V$1012),#REF!,""),IF(V549=MIN($V$7:$V$1012),N549," "))</f>
        <v>#VALUE!</v>
      </c>
    </row>
    <row r="550" spans="7:23">
      <c r="G550" s="9"/>
      <c r="H550" s="9"/>
      <c r="I550" s="9"/>
      <c r="J550" s="9"/>
      <c r="K550" s="9"/>
      <c r="L550" s="9"/>
      <c r="M550" s="9"/>
      <c r="N550" s="99" t="e">
        <f t="shared" si="57"/>
        <v>#VALUE!</v>
      </c>
      <c r="O550" s="10"/>
      <c r="P550" s="10" t="e">
        <f t="shared" si="55"/>
        <v>#VALUE!</v>
      </c>
      <c r="Q550" s="10"/>
      <c r="R550" s="10"/>
      <c r="S550" s="10"/>
      <c r="T550" s="10"/>
      <c r="U550" s="10"/>
      <c r="V550" s="10"/>
      <c r="W550" s="10" t="e">
        <f>IF($I$7="Watt",IF(V550=MIN($V$7:$V$1012),#REF!,""),IF(V550=MIN($V$7:$V$1012),N550," "))</f>
        <v>#VALUE!</v>
      </c>
    </row>
    <row r="551" spans="7:23">
      <c r="G551" s="9"/>
      <c r="H551" s="9"/>
      <c r="I551" s="9"/>
      <c r="J551" s="9"/>
      <c r="K551" s="9"/>
      <c r="L551" s="9"/>
      <c r="M551" s="9"/>
      <c r="N551" s="99" t="e">
        <f t="shared" si="57"/>
        <v>#VALUE!</v>
      </c>
      <c r="O551" s="10"/>
      <c r="P551" s="10" t="e">
        <f t="shared" si="55"/>
        <v>#VALUE!</v>
      </c>
      <c r="Q551" s="10"/>
      <c r="R551" s="10"/>
      <c r="S551" s="10"/>
      <c r="T551" s="10"/>
      <c r="U551" s="10"/>
      <c r="V551" s="10"/>
      <c r="W551" s="10" t="e">
        <f>IF($I$7="Watt",IF(V551=MIN($V$7:$V$1012),#REF!,""),IF(V551=MIN($V$7:$V$1012),N551," "))</f>
        <v>#VALUE!</v>
      </c>
    </row>
    <row r="552" spans="7:23">
      <c r="G552" s="9"/>
      <c r="H552" s="9"/>
      <c r="I552" s="9"/>
      <c r="J552" s="9"/>
      <c r="K552" s="9"/>
      <c r="L552" s="9"/>
      <c r="M552" s="9"/>
      <c r="N552" s="99" t="e">
        <f t="shared" si="57"/>
        <v>#VALUE!</v>
      </c>
      <c r="O552" s="10"/>
      <c r="P552" s="10" t="e">
        <f t="shared" si="55"/>
        <v>#VALUE!</v>
      </c>
      <c r="Q552" s="10"/>
      <c r="R552" s="10"/>
      <c r="S552" s="10"/>
      <c r="T552" s="10"/>
      <c r="U552" s="10"/>
      <c r="V552" s="10"/>
      <c r="W552" s="10" t="e">
        <f>IF($I$7="Watt",IF(V552=MIN($V$7:$V$1012),#REF!,""),IF(V552=MIN($V$7:$V$1012),N552," "))</f>
        <v>#VALUE!</v>
      </c>
    </row>
    <row r="553" spans="7:23">
      <c r="G553" s="9"/>
      <c r="H553" s="9"/>
      <c r="I553" s="9"/>
      <c r="J553" s="9"/>
      <c r="K553" s="9"/>
      <c r="L553" s="9"/>
      <c r="M553" s="9"/>
      <c r="N553" s="99" t="e">
        <f t="shared" si="57"/>
        <v>#VALUE!</v>
      </c>
      <c r="O553" s="10"/>
      <c r="P553" s="10" t="e">
        <f t="shared" si="55"/>
        <v>#VALUE!</v>
      </c>
      <c r="Q553" s="10"/>
      <c r="R553" s="10"/>
      <c r="S553" s="10"/>
      <c r="T553" s="10"/>
      <c r="U553" s="10"/>
      <c r="V553" s="10"/>
      <c r="W553" s="10" t="e">
        <f>IF($I$7="Watt",IF(V553=MIN($V$7:$V$1012),#REF!,""),IF(V553=MIN($V$7:$V$1012),N553," "))</f>
        <v>#VALUE!</v>
      </c>
    </row>
    <row r="554" spans="7:23">
      <c r="G554" s="9"/>
      <c r="H554" s="9"/>
      <c r="I554" s="9"/>
      <c r="J554" s="9"/>
      <c r="K554" s="9"/>
      <c r="L554" s="9"/>
      <c r="M554" s="9"/>
      <c r="N554" s="99" t="e">
        <f t="shared" si="57"/>
        <v>#VALUE!</v>
      </c>
      <c r="O554" s="10"/>
      <c r="P554" s="10" t="e">
        <f t="shared" si="55"/>
        <v>#VALUE!</v>
      </c>
      <c r="Q554" s="10"/>
      <c r="R554" s="10"/>
      <c r="S554" s="10"/>
      <c r="T554" s="10"/>
      <c r="U554" s="10"/>
      <c r="V554" s="10"/>
      <c r="W554" s="10" t="e">
        <f>IF($I$7="Watt",IF(V554=MIN($V$7:$V$1012),#REF!,""),IF(V554=MIN($V$7:$V$1012),N554," "))</f>
        <v>#VALUE!</v>
      </c>
    </row>
    <row r="555" spans="7:23">
      <c r="G555" s="9"/>
      <c r="H555" s="9"/>
      <c r="I555" s="9"/>
      <c r="J555" s="9"/>
      <c r="K555" s="9"/>
      <c r="L555" s="9"/>
      <c r="M555" s="9"/>
      <c r="N555" s="99" t="e">
        <f t="shared" si="57"/>
        <v>#VALUE!</v>
      </c>
      <c r="O555" s="10"/>
      <c r="P555" s="10" t="e">
        <f t="shared" si="55"/>
        <v>#VALUE!</v>
      </c>
      <c r="Q555" s="10"/>
      <c r="R555" s="10"/>
      <c r="S555" s="10"/>
      <c r="T555" s="10"/>
      <c r="U555" s="10"/>
      <c r="V555" s="10"/>
      <c r="W555" s="10" t="e">
        <f>IF($I$7="Watt",IF(V555=MIN($V$7:$V$1012),#REF!,""),IF(V555=MIN($V$7:$V$1012),N555," "))</f>
        <v>#VALUE!</v>
      </c>
    </row>
    <row r="556" spans="7:23">
      <c r="G556" s="9"/>
      <c r="H556" s="9"/>
      <c r="I556" s="9"/>
      <c r="J556" s="9"/>
      <c r="K556" s="9"/>
      <c r="L556" s="9"/>
      <c r="M556" s="9"/>
      <c r="N556" s="99" t="e">
        <f t="shared" si="57"/>
        <v>#VALUE!</v>
      </c>
      <c r="O556" s="10"/>
      <c r="P556" s="10" t="e">
        <f t="shared" si="55"/>
        <v>#VALUE!</v>
      </c>
      <c r="Q556" s="10"/>
      <c r="R556" s="10"/>
      <c r="S556" s="10"/>
      <c r="T556" s="10"/>
      <c r="U556" s="10"/>
      <c r="V556" s="10"/>
      <c r="W556" s="10" t="e">
        <f>IF($I$7="Watt",IF(V556=MIN($V$7:$V$1012),#REF!,""),IF(V556=MIN($V$7:$V$1012),N556," "))</f>
        <v>#VALUE!</v>
      </c>
    </row>
    <row r="557" spans="7:23">
      <c r="G557" s="9"/>
      <c r="H557" s="9"/>
      <c r="I557" s="9"/>
      <c r="J557" s="9"/>
      <c r="K557" s="9"/>
      <c r="L557" s="9"/>
      <c r="M557" s="9"/>
      <c r="N557" s="99" t="e">
        <f t="shared" si="57"/>
        <v>#VALUE!</v>
      </c>
      <c r="O557" s="10"/>
      <c r="P557" s="10" t="e">
        <f t="shared" si="55"/>
        <v>#VALUE!</v>
      </c>
      <c r="Q557" s="10"/>
      <c r="R557" s="10"/>
      <c r="S557" s="10"/>
      <c r="T557" s="10"/>
      <c r="U557" s="10"/>
      <c r="V557" s="10"/>
      <c r="W557" s="10" t="e">
        <f>IF($I$7="Watt",IF(V557=MIN($V$7:$V$1012),#REF!,""),IF(V557=MIN($V$7:$V$1012),N557," "))</f>
        <v>#VALUE!</v>
      </c>
    </row>
    <row r="558" spans="7:23">
      <c r="G558" s="9"/>
      <c r="H558" s="9"/>
      <c r="I558" s="9"/>
      <c r="J558" s="9"/>
      <c r="K558" s="9"/>
      <c r="L558" s="9"/>
      <c r="M558" s="9"/>
      <c r="N558" s="99" t="e">
        <f t="shared" si="57"/>
        <v>#VALUE!</v>
      </c>
      <c r="O558" s="10"/>
      <c r="P558" s="10" t="e">
        <f t="shared" si="55"/>
        <v>#VALUE!</v>
      </c>
      <c r="Q558" s="10"/>
      <c r="R558" s="10"/>
      <c r="S558" s="10"/>
      <c r="T558" s="10"/>
      <c r="U558" s="10"/>
      <c r="V558" s="10"/>
      <c r="W558" s="10" t="e">
        <f>IF($I$7="Watt",IF(V558=MIN($V$7:$V$1012),#REF!,""),IF(V558=MIN($V$7:$V$1012),N558," "))</f>
        <v>#VALUE!</v>
      </c>
    </row>
    <row r="559" spans="7:23">
      <c r="G559" s="9"/>
      <c r="H559" s="9"/>
      <c r="I559" s="9"/>
      <c r="J559" s="9"/>
      <c r="K559" s="9"/>
      <c r="L559" s="9"/>
      <c r="M559" s="9"/>
      <c r="N559" s="99" t="e">
        <f t="shared" si="57"/>
        <v>#VALUE!</v>
      </c>
      <c r="O559" s="10"/>
      <c r="P559" s="10" t="e">
        <f t="shared" si="55"/>
        <v>#VALUE!</v>
      </c>
      <c r="Q559" s="10"/>
      <c r="R559" s="10"/>
      <c r="S559" s="10"/>
      <c r="T559" s="10"/>
      <c r="U559" s="10"/>
      <c r="V559" s="10"/>
      <c r="W559" s="10" t="e">
        <f>IF($I$7="Watt",IF(V559=MIN($V$7:$V$1012),#REF!,""),IF(V559=MIN($V$7:$V$1012),N559," "))</f>
        <v>#VALUE!</v>
      </c>
    </row>
    <row r="560" spans="7:23">
      <c r="G560" s="9"/>
      <c r="H560" s="9"/>
      <c r="I560" s="9"/>
      <c r="J560" s="9"/>
      <c r="K560" s="9"/>
      <c r="L560" s="9"/>
      <c r="M560" s="9"/>
      <c r="N560" s="99" t="e">
        <f t="shared" si="57"/>
        <v>#VALUE!</v>
      </c>
      <c r="O560" s="10"/>
      <c r="P560" s="10" t="e">
        <f t="shared" si="55"/>
        <v>#VALUE!</v>
      </c>
      <c r="Q560" s="10"/>
      <c r="R560" s="10"/>
      <c r="S560" s="10"/>
      <c r="T560" s="10"/>
      <c r="U560" s="10"/>
      <c r="V560" s="10"/>
      <c r="W560" s="10" t="e">
        <f>IF($I$7="Watt",IF(V560=MIN($V$7:$V$1012),#REF!,""),IF(V560=MIN($V$7:$V$1012),N560," "))</f>
        <v>#VALUE!</v>
      </c>
    </row>
    <row r="561" spans="7:23">
      <c r="G561" s="9"/>
      <c r="H561" s="9"/>
      <c r="I561" s="9"/>
      <c r="J561" s="9"/>
      <c r="K561" s="9"/>
      <c r="L561" s="9"/>
      <c r="M561" s="9"/>
      <c r="N561" s="99"/>
      <c r="O561" s="10"/>
      <c r="P561" s="10"/>
      <c r="Q561" s="10"/>
      <c r="R561" s="10"/>
      <c r="S561" s="10"/>
      <c r="T561" s="10"/>
      <c r="U561" s="10"/>
      <c r="V561" s="10"/>
      <c r="W561" s="10">
        <f>IF($I$7="Watt",IF(V561=MIN($V$7:$V$1012),#REF!,""),IF(V561=MIN($V$7:$V$1012),N561," "))</f>
        <v>0</v>
      </c>
    </row>
    <row r="562" spans="7:23">
      <c r="G562" s="9"/>
      <c r="H562" s="9"/>
      <c r="I562" s="9"/>
      <c r="J562" s="9"/>
      <c r="K562" s="9"/>
      <c r="L562" s="9"/>
      <c r="M562" s="9"/>
      <c r="N562" s="99"/>
      <c r="O562" s="10"/>
      <c r="P562" s="10"/>
      <c r="Q562" s="10"/>
      <c r="R562" s="10"/>
      <c r="S562" s="10"/>
      <c r="T562" s="10"/>
      <c r="U562" s="10"/>
      <c r="V562" s="10"/>
      <c r="W562" s="10">
        <f>IF($I$7="Watt",IF(V562=MIN($V$7:$V$1012),#REF!,""),IF(V562=MIN($V$7:$V$1012),N562," "))</f>
        <v>0</v>
      </c>
    </row>
    <row r="563" spans="7:23">
      <c r="G563" s="9"/>
      <c r="H563" s="9"/>
      <c r="I563" s="9"/>
      <c r="J563" s="9"/>
      <c r="K563" s="9"/>
      <c r="L563" s="9"/>
      <c r="M563" s="9"/>
      <c r="N563" s="99"/>
      <c r="O563" s="10"/>
      <c r="P563" s="10"/>
      <c r="Q563" s="10"/>
      <c r="R563" s="10"/>
      <c r="S563" s="10"/>
      <c r="T563" s="10"/>
      <c r="U563" s="10"/>
      <c r="V563" s="10"/>
      <c r="W563" s="10">
        <f>IF($I$7="Watt",IF(V563=MIN($V$7:$V$1012),#REF!,""),IF(V563=MIN($V$7:$V$1012),N563," "))</f>
        <v>0</v>
      </c>
    </row>
    <row r="564" spans="7:23">
      <c r="G564" s="9"/>
      <c r="H564" s="9"/>
      <c r="I564" s="9"/>
      <c r="J564" s="9"/>
      <c r="K564" s="9"/>
      <c r="L564" s="9"/>
      <c r="M564" s="9"/>
      <c r="N564" s="99"/>
      <c r="O564" s="10"/>
      <c r="P564" s="10"/>
      <c r="Q564" s="10"/>
      <c r="R564" s="10"/>
      <c r="S564" s="10"/>
      <c r="T564" s="10"/>
      <c r="U564" s="10"/>
      <c r="V564" s="10"/>
      <c r="W564" s="10">
        <f>IF($I$7="Watt",IF(V564=MIN($V$7:$V$1012),#REF!,""),IF(V564=MIN($V$7:$V$1012),N564," "))</f>
        <v>0</v>
      </c>
    </row>
    <row r="565" spans="7:23">
      <c r="G565" s="9"/>
      <c r="H565" s="9"/>
      <c r="I565" s="9"/>
      <c r="J565" s="9"/>
      <c r="K565" s="9"/>
      <c r="L565" s="9"/>
      <c r="M565" s="9"/>
      <c r="N565" s="99"/>
      <c r="O565" s="10"/>
      <c r="P565" s="10"/>
      <c r="Q565" s="10"/>
      <c r="R565" s="10"/>
      <c r="S565" s="10"/>
      <c r="T565" s="10"/>
      <c r="U565" s="10"/>
      <c r="V565" s="10"/>
      <c r="W565" s="10">
        <f>IF($I$7="Watt",IF(V565=MIN($V$7:$V$1012),#REF!,""),IF(V565=MIN($V$7:$V$1012),N565," "))</f>
        <v>0</v>
      </c>
    </row>
    <row r="566" spans="7:23">
      <c r="G566" s="9"/>
      <c r="H566" s="9"/>
      <c r="I566" s="9"/>
      <c r="J566" s="9"/>
      <c r="K566" s="9"/>
      <c r="L566" s="9"/>
      <c r="M566" s="9"/>
      <c r="N566" s="99"/>
      <c r="O566" s="10"/>
      <c r="P566" s="10"/>
      <c r="Q566" s="10"/>
      <c r="R566" s="10"/>
      <c r="S566" s="10"/>
      <c r="T566" s="10"/>
      <c r="U566" s="10"/>
      <c r="V566" s="10"/>
      <c r="W566" s="10">
        <f>IF($I$7="Watt",IF(V566=MIN($V$7:$V$1012),#REF!,""),IF(V566=MIN($V$7:$V$1012),N566," "))</f>
        <v>0</v>
      </c>
    </row>
    <row r="567" spans="7:23">
      <c r="G567" s="9"/>
      <c r="H567" s="9"/>
      <c r="I567" s="9"/>
      <c r="J567" s="9"/>
      <c r="K567" s="9"/>
      <c r="L567" s="9"/>
      <c r="M567" s="9"/>
      <c r="N567" s="99"/>
      <c r="O567" s="10"/>
      <c r="P567" s="10"/>
      <c r="Q567" s="10"/>
      <c r="R567" s="10"/>
      <c r="S567" s="10"/>
      <c r="T567" s="10"/>
      <c r="U567" s="10"/>
      <c r="V567" s="10"/>
      <c r="W567" s="10">
        <f>IF($I$7="Watt",IF(V567=MIN($V$7:$V$1012),#REF!,""),IF(V567=MIN($V$7:$V$1012),N567," "))</f>
        <v>0</v>
      </c>
    </row>
    <row r="568" spans="7:23">
      <c r="G568" s="9"/>
      <c r="H568" s="9"/>
      <c r="I568" s="9"/>
      <c r="J568" s="9"/>
      <c r="K568" s="9"/>
      <c r="L568" s="9"/>
      <c r="M568" s="9"/>
      <c r="N568" s="99"/>
      <c r="O568" s="10"/>
      <c r="P568" s="10"/>
      <c r="Q568" s="10"/>
      <c r="R568" s="10"/>
      <c r="S568" s="10"/>
      <c r="T568" s="10"/>
      <c r="U568" s="10"/>
      <c r="V568" s="10"/>
      <c r="W568" s="10">
        <f>IF($I$7="Watt",IF(V568=MIN($V$7:$V$1012),#REF!,""),IF(V568=MIN($V$7:$V$1012),N568," "))</f>
        <v>0</v>
      </c>
    </row>
    <row r="569" spans="7:23">
      <c r="G569" s="9"/>
      <c r="H569" s="9"/>
      <c r="I569" s="9"/>
      <c r="J569" s="9"/>
      <c r="K569" s="9"/>
      <c r="L569" s="9"/>
      <c r="M569" s="9"/>
      <c r="N569" s="99"/>
      <c r="O569" s="10"/>
      <c r="P569" s="10"/>
      <c r="Q569" s="10"/>
      <c r="R569" s="10"/>
      <c r="S569" s="10"/>
      <c r="T569" s="10"/>
      <c r="U569" s="10"/>
      <c r="V569" s="10"/>
      <c r="W569" s="10">
        <f>IF($I$7="Watt",IF(V569=MIN($V$7:$V$1012),#REF!,""),IF(V569=MIN($V$7:$V$1012),N569," "))</f>
        <v>0</v>
      </c>
    </row>
    <row r="570" spans="7:23">
      <c r="G570" s="9"/>
      <c r="H570" s="9"/>
      <c r="I570" s="9"/>
      <c r="J570" s="9"/>
      <c r="K570" s="9"/>
      <c r="L570" s="9"/>
      <c r="M570" s="9"/>
      <c r="N570" s="99"/>
      <c r="O570" s="10"/>
      <c r="P570" s="10"/>
      <c r="Q570" s="10"/>
      <c r="R570" s="10"/>
      <c r="S570" s="10"/>
      <c r="T570" s="10"/>
      <c r="U570" s="10"/>
      <c r="V570" s="10"/>
      <c r="W570" s="10">
        <f>IF($I$7="Watt",IF(V570=MIN($V$7:$V$1012),#REF!,""),IF(V570=MIN($V$7:$V$1012),N570," "))</f>
        <v>0</v>
      </c>
    </row>
    <row r="571" spans="7:23">
      <c r="G571" s="9"/>
      <c r="H571" s="9"/>
      <c r="I571" s="9"/>
      <c r="J571" s="9"/>
      <c r="K571" s="9"/>
      <c r="L571" s="9"/>
      <c r="M571" s="9"/>
      <c r="N571" s="99"/>
      <c r="O571" s="10"/>
      <c r="P571" s="10"/>
      <c r="Q571" s="10"/>
      <c r="R571" s="10"/>
      <c r="S571" s="10"/>
      <c r="T571" s="10"/>
      <c r="U571" s="10"/>
      <c r="V571" s="10"/>
      <c r="W571" s="10">
        <f>IF($I$7="Watt",IF(V571=MIN($V$7:$V$1012),#REF!,""),IF(V571=MIN($V$7:$V$1012),N571," "))</f>
        <v>0</v>
      </c>
    </row>
    <row r="572" spans="7:23">
      <c r="G572" s="9"/>
      <c r="H572" s="9"/>
      <c r="I572" s="9"/>
      <c r="J572" s="9"/>
      <c r="K572" s="9"/>
      <c r="L572" s="9"/>
      <c r="M572" s="9"/>
      <c r="N572" s="99"/>
      <c r="O572" s="10"/>
      <c r="P572" s="10"/>
      <c r="Q572" s="10"/>
      <c r="R572" s="10"/>
      <c r="S572" s="10"/>
      <c r="T572" s="10"/>
      <c r="U572" s="10"/>
      <c r="V572" s="10"/>
      <c r="W572" s="10">
        <f>IF($I$7="Watt",IF(V572=MIN($V$7:$V$1012),#REF!,""),IF(V572=MIN($V$7:$V$1012),N572," "))</f>
        <v>0</v>
      </c>
    </row>
    <row r="573" spans="7:23">
      <c r="G573" s="9"/>
      <c r="H573" s="9"/>
      <c r="I573" s="9"/>
      <c r="J573" s="9"/>
      <c r="K573" s="9"/>
      <c r="L573" s="9"/>
      <c r="M573" s="9"/>
      <c r="N573" s="99"/>
      <c r="O573" s="10"/>
      <c r="P573" s="10"/>
      <c r="Q573" s="10"/>
      <c r="R573" s="10"/>
      <c r="S573" s="10"/>
      <c r="T573" s="10"/>
      <c r="U573" s="10"/>
      <c r="V573" s="10"/>
      <c r="W573" s="10">
        <f>IF($I$7="Watt",IF(V573=MIN($V$7:$V$1012),#REF!,""),IF(V573=MIN($V$7:$V$1012),N573," "))</f>
        <v>0</v>
      </c>
    </row>
    <row r="574" spans="7:23">
      <c r="G574" s="9"/>
      <c r="H574" s="9"/>
      <c r="I574" s="9"/>
      <c r="J574" s="9"/>
      <c r="K574" s="9"/>
      <c r="L574" s="9"/>
      <c r="M574" s="9"/>
      <c r="N574" s="99"/>
      <c r="O574" s="10"/>
      <c r="P574" s="10"/>
      <c r="Q574" s="10"/>
      <c r="R574" s="10"/>
      <c r="S574" s="10"/>
      <c r="T574" s="10"/>
      <c r="U574" s="10"/>
      <c r="V574" s="10"/>
      <c r="W574" s="10">
        <f>IF($I$7="Watt",IF(V574=MIN($V$7:$V$1012),#REF!,""),IF(V574=MIN($V$7:$V$1012),N574," "))</f>
        <v>0</v>
      </c>
    </row>
    <row r="575" spans="7:23">
      <c r="G575" s="9"/>
      <c r="H575" s="9"/>
      <c r="I575" s="9"/>
      <c r="J575" s="9"/>
      <c r="K575" s="9"/>
      <c r="L575" s="9"/>
      <c r="M575" s="9"/>
      <c r="N575" s="99"/>
      <c r="O575" s="10"/>
      <c r="P575" s="10"/>
      <c r="Q575" s="10"/>
      <c r="R575" s="10"/>
      <c r="S575" s="10"/>
      <c r="T575" s="10"/>
      <c r="U575" s="10"/>
      <c r="V575" s="10"/>
      <c r="W575" s="10">
        <f>IF($I$7="Watt",IF(V575=MIN($V$7:$V$1012),#REF!,""),IF(V575=MIN($V$7:$V$1012),N575," "))</f>
        <v>0</v>
      </c>
    </row>
    <row r="576" spans="7:23">
      <c r="G576" s="9"/>
      <c r="H576" s="9"/>
      <c r="I576" s="9"/>
      <c r="J576" s="9"/>
      <c r="K576" s="9"/>
      <c r="L576" s="9"/>
      <c r="M576" s="9"/>
      <c r="N576" s="99"/>
      <c r="O576" s="10"/>
      <c r="P576" s="10"/>
      <c r="Q576" s="10"/>
      <c r="R576" s="10"/>
      <c r="S576" s="10"/>
      <c r="T576" s="10"/>
      <c r="U576" s="10"/>
      <c r="V576" s="10"/>
      <c r="W576" s="10">
        <f>IF($I$7="Watt",IF(V576=MIN($V$7:$V$1012),#REF!,""),IF(V576=MIN($V$7:$V$1012),N576," "))</f>
        <v>0</v>
      </c>
    </row>
    <row r="577" spans="7:23">
      <c r="G577" s="9"/>
      <c r="H577" s="9"/>
      <c r="I577" s="9"/>
      <c r="J577" s="9"/>
      <c r="K577" s="9"/>
      <c r="L577" s="9"/>
      <c r="M577" s="9"/>
      <c r="N577" s="99"/>
      <c r="O577" s="10"/>
      <c r="P577" s="10"/>
      <c r="Q577" s="10"/>
      <c r="R577" s="10"/>
      <c r="S577" s="10"/>
      <c r="T577" s="10"/>
      <c r="U577" s="10"/>
      <c r="V577" s="10"/>
      <c r="W577" s="10">
        <f>IF($I$7="Watt",IF(V577=MIN($V$7:$V$1012),#REF!,""),IF(V577=MIN($V$7:$V$1012),N577," "))</f>
        <v>0</v>
      </c>
    </row>
    <row r="578" spans="7:23">
      <c r="G578" s="9"/>
      <c r="H578" s="9"/>
      <c r="I578" s="9"/>
      <c r="J578" s="9"/>
      <c r="K578" s="9"/>
      <c r="L578" s="9"/>
      <c r="M578" s="9"/>
      <c r="N578" s="99"/>
      <c r="O578" s="10"/>
      <c r="P578" s="10"/>
      <c r="Q578" s="10"/>
      <c r="R578" s="10"/>
      <c r="S578" s="10"/>
      <c r="T578" s="10"/>
      <c r="U578" s="10"/>
      <c r="V578" s="10"/>
      <c r="W578" s="10">
        <f>IF($I$7="Watt",IF(V578=MIN($V$7:$V$1012),#REF!,""),IF(V578=MIN($V$7:$V$1012),N578," "))</f>
        <v>0</v>
      </c>
    </row>
    <row r="579" spans="7:23">
      <c r="G579" s="9"/>
      <c r="H579" s="9"/>
      <c r="I579" s="9"/>
      <c r="J579" s="9"/>
      <c r="K579" s="9"/>
      <c r="L579" s="9"/>
      <c r="M579" s="9"/>
      <c r="N579" s="99"/>
      <c r="O579" s="10"/>
      <c r="P579" s="10"/>
      <c r="Q579" s="10"/>
      <c r="R579" s="10"/>
      <c r="S579" s="10"/>
      <c r="T579" s="10"/>
      <c r="U579" s="10"/>
      <c r="V579" s="10"/>
      <c r="W579" s="10">
        <f>IF($I$7="Watt",IF(V579=MIN($V$7:$V$1012),#REF!,""),IF(V579=MIN($V$7:$V$1012),N579," "))</f>
        <v>0</v>
      </c>
    </row>
    <row r="580" spans="7:23">
      <c r="G580" s="9"/>
      <c r="H580" s="9"/>
      <c r="I580" s="9"/>
      <c r="J580" s="9"/>
      <c r="K580" s="9"/>
      <c r="L580" s="9"/>
      <c r="M580" s="9"/>
      <c r="N580" s="99"/>
      <c r="O580" s="10"/>
      <c r="P580" s="10"/>
      <c r="Q580" s="10"/>
      <c r="R580" s="10"/>
      <c r="S580" s="10"/>
      <c r="T580" s="10"/>
      <c r="U580" s="10"/>
      <c r="V580" s="10"/>
      <c r="W580" s="10">
        <f>IF($I$7="Watt",IF(V580=MIN($V$7:$V$1012),#REF!,""),IF(V580=MIN($V$7:$V$1012),N580," "))</f>
        <v>0</v>
      </c>
    </row>
    <row r="581" spans="7:23">
      <c r="G581" s="9"/>
      <c r="H581" s="9"/>
      <c r="I581" s="9"/>
      <c r="J581" s="9"/>
      <c r="K581" s="9"/>
      <c r="L581" s="9"/>
      <c r="M581" s="9"/>
      <c r="N581" s="99"/>
      <c r="O581" s="10"/>
      <c r="P581" s="10"/>
      <c r="Q581" s="10"/>
      <c r="R581" s="10"/>
      <c r="S581" s="10"/>
      <c r="T581" s="10"/>
      <c r="U581" s="10"/>
      <c r="V581" s="10"/>
      <c r="W581" s="10">
        <f>IF($I$7="Watt",IF(V581=MIN($V$7:$V$1012),#REF!,""),IF(V581=MIN($V$7:$V$1012),N581," "))</f>
        <v>0</v>
      </c>
    </row>
    <row r="582" spans="7:23">
      <c r="G582" s="9"/>
      <c r="H582" s="9"/>
      <c r="I582" s="9"/>
      <c r="J582" s="9"/>
      <c r="K582" s="9"/>
      <c r="L582" s="9"/>
      <c r="M582" s="9"/>
      <c r="N582" s="99"/>
      <c r="O582" s="10"/>
      <c r="P582" s="10"/>
      <c r="Q582" s="10"/>
      <c r="R582" s="10"/>
      <c r="S582" s="10"/>
      <c r="T582" s="10"/>
      <c r="U582" s="10"/>
      <c r="V582" s="10"/>
      <c r="W582" s="10">
        <f>IF($I$7="Watt",IF(V582=MIN($V$7:$V$1012),#REF!,""),IF(V582=MIN($V$7:$V$1012),N582," "))</f>
        <v>0</v>
      </c>
    </row>
    <row r="583" spans="7:23">
      <c r="G583" s="9"/>
      <c r="H583" s="9"/>
      <c r="I583" s="9"/>
      <c r="J583" s="9"/>
      <c r="K583" s="9"/>
      <c r="L583" s="9"/>
      <c r="M583" s="9"/>
      <c r="N583" s="99"/>
      <c r="O583" s="10"/>
      <c r="P583" s="10"/>
      <c r="Q583" s="10"/>
      <c r="R583" s="10"/>
      <c r="S583" s="10"/>
      <c r="T583" s="10"/>
      <c r="U583" s="10"/>
      <c r="V583" s="10"/>
      <c r="W583" s="10">
        <f>IF($I$7="Watt",IF(V583=MIN($V$7:$V$1012),#REF!,""),IF(V583=MIN($V$7:$V$1012),N583," "))</f>
        <v>0</v>
      </c>
    </row>
    <row r="584" spans="7:23">
      <c r="G584" s="9"/>
      <c r="H584" s="9"/>
      <c r="I584" s="9"/>
      <c r="J584" s="9"/>
      <c r="K584" s="9"/>
      <c r="L584" s="9"/>
      <c r="M584" s="9"/>
      <c r="N584" s="99"/>
      <c r="O584" s="10"/>
      <c r="P584" s="10"/>
      <c r="Q584" s="10"/>
      <c r="R584" s="10"/>
      <c r="S584" s="10"/>
      <c r="T584" s="10"/>
      <c r="U584" s="10"/>
      <c r="V584" s="10"/>
      <c r="W584" s="10">
        <f>IF($I$7="Watt",IF(V584=MIN($V$7:$V$1012),#REF!,""),IF(V584=MIN($V$7:$V$1012),N584," "))</f>
        <v>0</v>
      </c>
    </row>
    <row r="585" spans="7:23">
      <c r="G585" s="9"/>
      <c r="H585" s="9"/>
      <c r="I585" s="9"/>
      <c r="J585" s="9"/>
      <c r="K585" s="9"/>
      <c r="L585" s="9"/>
      <c r="M585" s="9"/>
      <c r="N585" s="99"/>
      <c r="O585" s="10"/>
      <c r="P585" s="10"/>
      <c r="Q585" s="10"/>
      <c r="R585" s="10"/>
      <c r="S585" s="10"/>
      <c r="T585" s="10"/>
      <c r="U585" s="10"/>
      <c r="V585" s="10"/>
      <c r="W585" s="10">
        <f>IF($I$7="Watt",IF(V585=MIN($V$7:$V$1012),#REF!,""),IF(V585=MIN($V$7:$V$1012),N585," "))</f>
        <v>0</v>
      </c>
    </row>
    <row r="586" spans="7:23">
      <c r="G586" s="9"/>
      <c r="H586" s="9"/>
      <c r="I586" s="9"/>
      <c r="J586" s="9"/>
      <c r="K586" s="9"/>
      <c r="L586" s="9"/>
      <c r="M586" s="9"/>
      <c r="N586" s="99"/>
      <c r="O586" s="10"/>
      <c r="P586" s="10"/>
      <c r="Q586" s="10"/>
      <c r="R586" s="10"/>
      <c r="S586" s="10"/>
      <c r="T586" s="10"/>
      <c r="U586" s="10"/>
      <c r="V586" s="10"/>
      <c r="W586" s="10">
        <f>IF($I$7="Watt",IF(V586=MIN($V$7:$V$1012),#REF!,""),IF(V586=MIN($V$7:$V$1012),N586," "))</f>
        <v>0</v>
      </c>
    </row>
    <row r="587" spans="7:23">
      <c r="G587" s="9"/>
      <c r="H587" s="9"/>
      <c r="I587" s="9"/>
      <c r="J587" s="9"/>
      <c r="K587" s="9"/>
      <c r="L587" s="9"/>
      <c r="M587" s="9"/>
      <c r="N587" s="99"/>
      <c r="O587" s="10"/>
      <c r="P587" s="10"/>
      <c r="Q587" s="10"/>
      <c r="R587" s="10"/>
      <c r="S587" s="10"/>
      <c r="T587" s="10"/>
      <c r="U587" s="10"/>
      <c r="V587" s="10"/>
      <c r="W587" s="10">
        <f>IF($I$7="Watt",IF(V587=MIN($V$7:$V$1012),#REF!,""),IF(V587=MIN($V$7:$V$1012),N587," "))</f>
        <v>0</v>
      </c>
    </row>
    <row r="588" spans="7:23">
      <c r="G588" s="9"/>
      <c r="H588" s="9"/>
      <c r="I588" s="9"/>
      <c r="J588" s="9"/>
      <c r="K588" s="9"/>
      <c r="L588" s="9"/>
      <c r="M588" s="9"/>
      <c r="N588" s="99"/>
      <c r="O588" s="10"/>
      <c r="P588" s="10"/>
      <c r="Q588" s="10"/>
      <c r="R588" s="10"/>
      <c r="S588" s="10"/>
      <c r="T588" s="10"/>
      <c r="U588" s="10"/>
      <c r="V588" s="10"/>
      <c r="W588" s="10">
        <f>IF($I$7="Watt",IF(V588=MIN($V$7:$V$1012),#REF!,""),IF(V588=MIN($V$7:$V$1012),N588," "))</f>
        <v>0</v>
      </c>
    </row>
    <row r="589" spans="7:23">
      <c r="G589" s="9"/>
      <c r="H589" s="9"/>
      <c r="I589" s="9"/>
      <c r="J589" s="9"/>
      <c r="K589" s="9"/>
      <c r="L589" s="9"/>
      <c r="M589" s="9"/>
      <c r="N589" s="99"/>
      <c r="O589" s="10"/>
      <c r="P589" s="10"/>
      <c r="Q589" s="10"/>
      <c r="R589" s="10"/>
      <c r="S589" s="10"/>
      <c r="T589" s="10"/>
      <c r="U589" s="10"/>
      <c r="V589" s="10"/>
      <c r="W589" s="10">
        <f>IF($I$7="Watt",IF(V589=MIN($V$7:$V$1012),#REF!,""),IF(V589=MIN($V$7:$V$1012),N589," "))</f>
        <v>0</v>
      </c>
    </row>
    <row r="590" spans="7:23">
      <c r="G590" s="9"/>
      <c r="H590" s="9"/>
      <c r="I590" s="9"/>
      <c r="J590" s="9"/>
      <c r="K590" s="9"/>
      <c r="L590" s="9"/>
      <c r="M590" s="9"/>
      <c r="N590" s="99"/>
      <c r="O590" s="10"/>
      <c r="P590" s="10"/>
      <c r="Q590" s="10"/>
      <c r="R590" s="10"/>
      <c r="S590" s="10"/>
      <c r="T590" s="10"/>
      <c r="U590" s="10"/>
      <c r="V590" s="10"/>
      <c r="W590" s="10">
        <f>IF($I$7="Watt",IF(V590=MIN($V$7:$V$1012),#REF!,""),IF(V590=MIN($V$7:$V$1012),N590," "))</f>
        <v>0</v>
      </c>
    </row>
    <row r="591" spans="7:23">
      <c r="G591" s="9"/>
      <c r="H591" s="9"/>
      <c r="I591" s="9"/>
      <c r="J591" s="9"/>
      <c r="K591" s="9"/>
      <c r="L591" s="9"/>
      <c r="M591" s="9"/>
      <c r="N591" s="99"/>
      <c r="O591" s="10"/>
      <c r="P591" s="10"/>
      <c r="Q591" s="10"/>
      <c r="R591" s="10"/>
      <c r="S591" s="10"/>
      <c r="T591" s="10"/>
      <c r="U591" s="10"/>
      <c r="V591" s="10"/>
      <c r="W591" s="10">
        <f>IF($I$7="Watt",IF(V591=MIN($V$7:$V$1012),#REF!,""),IF(V591=MIN($V$7:$V$1012),N591," "))</f>
        <v>0</v>
      </c>
    </row>
    <row r="592" spans="7:23">
      <c r="G592" s="9"/>
      <c r="H592" s="9"/>
      <c r="I592" s="9"/>
      <c r="J592" s="9"/>
      <c r="K592" s="9"/>
      <c r="L592" s="9"/>
      <c r="M592" s="9"/>
      <c r="N592" s="99"/>
      <c r="O592" s="10"/>
      <c r="P592" s="10"/>
      <c r="Q592" s="10"/>
      <c r="R592" s="10"/>
      <c r="S592" s="10"/>
      <c r="T592" s="10"/>
      <c r="U592" s="10"/>
      <c r="V592" s="10"/>
      <c r="W592" s="10">
        <f>IF($I$7="Watt",IF(V592=MIN($V$7:$V$1012),#REF!,""),IF(V592=MIN($V$7:$V$1012),N592," "))</f>
        <v>0</v>
      </c>
    </row>
    <row r="593" spans="7:23">
      <c r="G593" s="9"/>
      <c r="H593" s="9"/>
      <c r="I593" s="9"/>
      <c r="J593" s="9"/>
      <c r="K593" s="9"/>
      <c r="L593" s="9"/>
      <c r="M593" s="9"/>
      <c r="N593" s="99"/>
      <c r="O593" s="10"/>
      <c r="P593" s="10"/>
      <c r="Q593" s="10"/>
      <c r="R593" s="10"/>
      <c r="S593" s="10"/>
      <c r="T593" s="10"/>
      <c r="U593" s="10"/>
      <c r="V593" s="10"/>
      <c r="W593" s="10">
        <f>IF($I$7="Watt",IF(V593=MIN($V$7:$V$1012),#REF!,""),IF(V593=MIN($V$7:$V$1012),N593," "))</f>
        <v>0</v>
      </c>
    </row>
    <row r="594" spans="7:23">
      <c r="G594" s="9"/>
      <c r="H594" s="9"/>
      <c r="I594" s="9"/>
      <c r="J594" s="9"/>
      <c r="K594" s="9"/>
      <c r="L594" s="9"/>
      <c r="M594" s="9"/>
      <c r="N594" s="99"/>
      <c r="O594" s="10"/>
      <c r="P594" s="10"/>
      <c r="Q594" s="10"/>
      <c r="R594" s="10"/>
      <c r="S594" s="10"/>
      <c r="T594" s="10"/>
      <c r="U594" s="10"/>
      <c r="V594" s="10"/>
      <c r="W594" s="10">
        <f>IF($I$7="Watt",IF(V594=MIN($V$7:$V$1012),#REF!,""),IF(V594=MIN($V$7:$V$1012),N594," "))</f>
        <v>0</v>
      </c>
    </row>
    <row r="595" spans="7:23">
      <c r="G595" s="9"/>
      <c r="H595" s="9"/>
      <c r="I595" s="9"/>
      <c r="J595" s="9"/>
      <c r="K595" s="9"/>
      <c r="L595" s="9"/>
      <c r="M595" s="9"/>
      <c r="N595" s="99"/>
      <c r="O595" s="10"/>
      <c r="P595" s="10"/>
      <c r="Q595" s="10"/>
      <c r="R595" s="10"/>
      <c r="S595" s="10"/>
      <c r="T595" s="10"/>
      <c r="U595" s="10"/>
      <c r="V595" s="10"/>
      <c r="W595" s="10">
        <f>IF($I$7="Watt",IF(V595=MIN($V$7:$V$1012),#REF!,""),IF(V595=MIN($V$7:$V$1012),N595," "))</f>
        <v>0</v>
      </c>
    </row>
    <row r="596" spans="7:23">
      <c r="G596" s="9"/>
      <c r="H596" s="9"/>
      <c r="I596" s="9"/>
      <c r="J596" s="9"/>
      <c r="K596" s="9"/>
      <c r="L596" s="9"/>
      <c r="M596" s="9"/>
      <c r="N596" s="99"/>
      <c r="O596" s="10"/>
      <c r="P596" s="10"/>
      <c r="Q596" s="10"/>
      <c r="R596" s="10"/>
      <c r="S596" s="10"/>
      <c r="T596" s="10"/>
      <c r="U596" s="10"/>
      <c r="V596" s="10"/>
      <c r="W596" s="10">
        <f>IF($I$7="Watt",IF(V596=MIN($V$7:$V$1012),#REF!,""),IF(V596=MIN($V$7:$V$1012),N596," "))</f>
        <v>0</v>
      </c>
    </row>
    <row r="597" spans="7:23">
      <c r="G597" s="9"/>
      <c r="H597" s="9"/>
      <c r="I597" s="9"/>
      <c r="J597" s="9"/>
      <c r="K597" s="9"/>
      <c r="L597" s="9"/>
      <c r="M597" s="9"/>
      <c r="N597" s="99"/>
      <c r="O597" s="10"/>
      <c r="P597" s="10"/>
      <c r="Q597" s="10"/>
      <c r="R597" s="10"/>
      <c r="S597" s="10"/>
      <c r="T597" s="10"/>
      <c r="U597" s="10"/>
      <c r="V597" s="10"/>
      <c r="W597" s="10">
        <f>IF($I$7="Watt",IF(V597=MIN($V$7:$V$1012),#REF!,""),IF(V597=MIN($V$7:$V$1012),N597," "))</f>
        <v>0</v>
      </c>
    </row>
    <row r="598" spans="7:23">
      <c r="G598" s="9"/>
      <c r="H598" s="9"/>
      <c r="I598" s="9"/>
      <c r="J598" s="9"/>
      <c r="K598" s="9"/>
      <c r="L598" s="9"/>
      <c r="M598" s="9"/>
      <c r="N598" s="99"/>
      <c r="O598" s="10"/>
      <c r="P598" s="10"/>
      <c r="Q598" s="10"/>
      <c r="R598" s="10"/>
      <c r="S598" s="10"/>
      <c r="T598" s="10"/>
      <c r="U598" s="10"/>
      <c r="V598" s="10"/>
      <c r="W598" s="10">
        <f>IF($I$7="Watt",IF(V598=MIN($V$7:$V$1012),#REF!,""),IF(V598=MIN($V$7:$V$1012),N598," "))</f>
        <v>0</v>
      </c>
    </row>
    <row r="599" spans="7:23">
      <c r="G599" s="9"/>
      <c r="H599" s="9"/>
      <c r="I599" s="9"/>
      <c r="J599" s="9"/>
      <c r="K599" s="9"/>
      <c r="L599" s="9"/>
      <c r="M599" s="9"/>
      <c r="N599" s="99"/>
      <c r="O599" s="10"/>
      <c r="P599" s="10"/>
      <c r="Q599" s="10"/>
      <c r="R599" s="10"/>
      <c r="S599" s="10"/>
      <c r="T599" s="10"/>
      <c r="U599" s="10"/>
      <c r="V599" s="10"/>
      <c r="W599" s="10">
        <f>IF($I$7="Watt",IF(V599=MIN($V$7:$V$1012),#REF!,""),IF(V599=MIN($V$7:$V$1012),N599," "))</f>
        <v>0</v>
      </c>
    </row>
    <row r="600" spans="7:23">
      <c r="G600" s="9"/>
      <c r="H600" s="9"/>
      <c r="I600" s="9"/>
      <c r="J600" s="9"/>
      <c r="K600" s="9"/>
      <c r="L600" s="9"/>
      <c r="M600" s="9"/>
      <c r="N600" s="99"/>
      <c r="O600" s="10"/>
      <c r="P600" s="10"/>
      <c r="Q600" s="10"/>
      <c r="R600" s="10"/>
      <c r="S600" s="10"/>
      <c r="T600" s="10"/>
      <c r="U600" s="10"/>
      <c r="V600" s="10"/>
      <c r="W600" s="10">
        <f>IF($I$7="Watt",IF(V600=MIN($V$7:$V$1012),#REF!,""),IF(V600=MIN($V$7:$V$1012),N600," "))</f>
        <v>0</v>
      </c>
    </row>
    <row r="601" spans="7:23">
      <c r="G601" s="9"/>
      <c r="H601" s="9"/>
      <c r="I601" s="9"/>
      <c r="J601" s="9"/>
      <c r="K601" s="9"/>
      <c r="L601" s="9"/>
      <c r="M601" s="9"/>
      <c r="N601" s="99"/>
      <c r="O601" s="10"/>
      <c r="P601" s="10"/>
      <c r="Q601" s="10"/>
      <c r="R601" s="10"/>
      <c r="S601" s="10"/>
      <c r="T601" s="10"/>
      <c r="U601" s="10"/>
      <c r="V601" s="10"/>
      <c r="W601" s="10">
        <f>IF($I$7="Watt",IF(V601=MIN($V$7:$V$1012),#REF!,""),IF(V601=MIN($V$7:$V$1012),N601," "))</f>
        <v>0</v>
      </c>
    </row>
    <row r="602" spans="7:23">
      <c r="G602" s="9"/>
      <c r="H602" s="9"/>
      <c r="I602" s="9"/>
      <c r="J602" s="9"/>
      <c r="K602" s="9"/>
      <c r="L602" s="9"/>
      <c r="M602" s="9"/>
      <c r="N602" s="99"/>
      <c r="O602" s="10"/>
      <c r="P602" s="10"/>
      <c r="Q602" s="10"/>
      <c r="R602" s="10"/>
      <c r="S602" s="10"/>
      <c r="T602" s="10"/>
      <c r="U602" s="10"/>
      <c r="V602" s="10"/>
      <c r="W602" s="10">
        <f>IF($I$7="Watt",IF(V602=MIN($V$7:$V$1012),#REF!,""),IF(V602=MIN($V$7:$V$1012),N602," "))</f>
        <v>0</v>
      </c>
    </row>
    <row r="603" spans="7:23">
      <c r="G603" s="9"/>
      <c r="H603" s="9"/>
      <c r="I603" s="9"/>
      <c r="J603" s="9"/>
      <c r="K603" s="9"/>
      <c r="L603" s="9"/>
      <c r="M603" s="9"/>
      <c r="N603" s="99"/>
      <c r="O603" s="10"/>
      <c r="P603" s="10"/>
      <c r="Q603" s="10"/>
      <c r="R603" s="10"/>
      <c r="S603" s="10"/>
      <c r="T603" s="10"/>
      <c r="U603" s="10"/>
      <c r="V603" s="10"/>
      <c r="W603" s="10">
        <f>IF($I$7="Watt",IF(V603=MIN($V$7:$V$1012),#REF!,""),IF(V603=MIN($V$7:$V$1012),N603," "))</f>
        <v>0</v>
      </c>
    </row>
    <row r="604" spans="7:23">
      <c r="G604" s="9"/>
      <c r="H604" s="9"/>
      <c r="I604" s="9"/>
      <c r="J604" s="9"/>
      <c r="K604" s="9"/>
      <c r="L604" s="9"/>
      <c r="M604" s="9"/>
      <c r="N604" s="99"/>
      <c r="O604" s="10"/>
      <c r="P604" s="10"/>
      <c r="Q604" s="10"/>
      <c r="R604" s="10"/>
      <c r="S604" s="10"/>
      <c r="T604" s="10"/>
      <c r="U604" s="10"/>
      <c r="V604" s="10"/>
      <c r="W604" s="10">
        <f>IF($I$7="Watt",IF(V604=MIN($V$7:$V$1012),#REF!,""),IF(V604=MIN($V$7:$V$1012),N604," "))</f>
        <v>0</v>
      </c>
    </row>
    <row r="605" spans="7:23">
      <c r="G605" s="9"/>
      <c r="H605" s="9"/>
      <c r="I605" s="9"/>
      <c r="J605" s="9"/>
      <c r="K605" s="9"/>
      <c r="L605" s="9"/>
      <c r="M605" s="9"/>
      <c r="N605" s="99"/>
      <c r="O605" s="10"/>
      <c r="P605" s="10"/>
      <c r="Q605" s="10"/>
      <c r="R605" s="10"/>
      <c r="S605" s="10"/>
      <c r="T605" s="10"/>
      <c r="U605" s="10"/>
      <c r="V605" s="10"/>
      <c r="W605" s="10">
        <f>IF($I$7="Watt",IF(V605=MIN($V$7:$V$1012),#REF!,""),IF(V605=MIN($V$7:$V$1012),N605," "))</f>
        <v>0</v>
      </c>
    </row>
    <row r="606" spans="7:23">
      <c r="G606" s="9"/>
      <c r="H606" s="9"/>
      <c r="I606" s="9"/>
      <c r="J606" s="9"/>
      <c r="K606" s="9"/>
      <c r="L606" s="9"/>
      <c r="M606" s="9"/>
      <c r="N606" s="99"/>
      <c r="O606" s="10"/>
      <c r="P606" s="10"/>
      <c r="Q606" s="10"/>
      <c r="R606" s="10"/>
      <c r="S606" s="10"/>
      <c r="T606" s="10"/>
      <c r="U606" s="10"/>
      <c r="V606" s="10"/>
      <c r="W606" s="10">
        <f>IF($I$7="Watt",IF(V606=MIN($V$7:$V$1012),#REF!,""),IF(V606=MIN($V$7:$V$1012),N606," "))</f>
        <v>0</v>
      </c>
    </row>
    <row r="607" spans="7:23">
      <c r="G607" s="9"/>
      <c r="H607" s="9"/>
      <c r="I607" s="9"/>
      <c r="J607" s="9"/>
      <c r="K607" s="9"/>
      <c r="L607" s="9"/>
      <c r="M607" s="9"/>
      <c r="N607" s="99"/>
      <c r="O607" s="10"/>
      <c r="P607" s="10"/>
      <c r="Q607" s="10"/>
      <c r="R607" s="10"/>
      <c r="S607" s="10"/>
      <c r="T607" s="10"/>
      <c r="U607" s="10"/>
      <c r="V607" s="10"/>
      <c r="W607" s="10">
        <f>IF($I$7="Watt",IF(V607=MIN($V$7:$V$1012),#REF!,""),IF(V607=MIN($V$7:$V$1012),N607," "))</f>
        <v>0</v>
      </c>
    </row>
    <row r="608" spans="7:23">
      <c r="G608" s="9"/>
      <c r="H608" s="9"/>
      <c r="I608" s="9"/>
      <c r="J608" s="9"/>
      <c r="K608" s="9"/>
      <c r="L608" s="9"/>
      <c r="M608" s="9"/>
      <c r="N608" s="99"/>
      <c r="O608" s="10"/>
      <c r="P608" s="10"/>
      <c r="Q608" s="10"/>
      <c r="R608" s="10"/>
      <c r="S608" s="10"/>
      <c r="T608" s="10"/>
      <c r="U608" s="10"/>
      <c r="V608" s="10"/>
      <c r="W608" s="10">
        <f>IF($I$7="Watt",IF(V608=MIN($V$7:$V$1012),#REF!,""),IF(V608=MIN($V$7:$V$1012),N608," "))</f>
        <v>0</v>
      </c>
    </row>
    <row r="609" spans="7:23">
      <c r="G609" s="9"/>
      <c r="H609" s="9"/>
      <c r="I609" s="9"/>
      <c r="J609" s="9"/>
      <c r="K609" s="9"/>
      <c r="L609" s="9"/>
      <c r="M609" s="9"/>
      <c r="N609" s="99"/>
      <c r="O609" s="10"/>
      <c r="P609" s="10"/>
      <c r="Q609" s="10"/>
      <c r="R609" s="10"/>
      <c r="S609" s="10"/>
      <c r="T609" s="10"/>
      <c r="U609" s="10"/>
      <c r="V609" s="10"/>
      <c r="W609" s="10">
        <f>IF($I$7="Watt",IF(V609=MIN($V$7:$V$1012),#REF!,""),IF(V609=MIN($V$7:$V$1012),N609," "))</f>
        <v>0</v>
      </c>
    </row>
    <row r="610" spans="7:23">
      <c r="G610" s="9"/>
      <c r="H610" s="9"/>
      <c r="I610" s="9"/>
      <c r="J610" s="9"/>
      <c r="K610" s="9"/>
      <c r="L610" s="9"/>
      <c r="M610" s="9"/>
      <c r="N610" s="99"/>
      <c r="O610" s="10"/>
      <c r="P610" s="10"/>
      <c r="Q610" s="10"/>
      <c r="R610" s="10"/>
      <c r="S610" s="10"/>
      <c r="T610" s="10"/>
      <c r="U610" s="10"/>
      <c r="V610" s="10"/>
      <c r="W610" s="10">
        <f>IF($I$7="Watt",IF(V610=MIN($V$7:$V$1012),#REF!,""),IF(V610=MIN($V$7:$V$1012),N610," "))</f>
        <v>0</v>
      </c>
    </row>
    <row r="611" spans="7:23">
      <c r="G611" s="9"/>
      <c r="H611" s="9"/>
      <c r="I611" s="9"/>
      <c r="J611" s="9"/>
      <c r="K611" s="9"/>
      <c r="L611" s="9"/>
      <c r="M611" s="9"/>
      <c r="N611" s="99"/>
      <c r="O611" s="10"/>
      <c r="P611" s="10"/>
      <c r="Q611" s="10"/>
      <c r="R611" s="10"/>
      <c r="S611" s="10"/>
      <c r="T611" s="10"/>
      <c r="U611" s="10"/>
      <c r="V611" s="10"/>
      <c r="W611" s="10">
        <f>IF($I$7="Watt",IF(V611=MIN($V$7:$V$1012),#REF!,""),IF(V611=MIN($V$7:$V$1012),N611," "))</f>
        <v>0</v>
      </c>
    </row>
    <row r="612" spans="7:23">
      <c r="G612" s="9"/>
      <c r="H612" s="9"/>
      <c r="I612" s="9"/>
      <c r="J612" s="9"/>
      <c r="K612" s="9"/>
      <c r="L612" s="9"/>
      <c r="M612" s="9"/>
      <c r="N612" s="99"/>
      <c r="O612" s="10"/>
      <c r="P612" s="10"/>
      <c r="Q612" s="10"/>
      <c r="R612" s="10"/>
      <c r="S612" s="10"/>
      <c r="T612" s="10"/>
      <c r="U612" s="10"/>
      <c r="V612" s="10"/>
      <c r="W612" s="10">
        <f>IF($I$7="Watt",IF(V612=MIN($V$7:$V$1012),#REF!,""),IF(V612=MIN($V$7:$V$1012),N612," "))</f>
        <v>0</v>
      </c>
    </row>
    <row r="613" spans="7:23">
      <c r="G613" s="9"/>
      <c r="H613" s="9"/>
      <c r="I613" s="9"/>
      <c r="J613" s="9"/>
      <c r="K613" s="9"/>
      <c r="L613" s="9"/>
      <c r="M613" s="9"/>
      <c r="N613" s="99"/>
      <c r="O613" s="10"/>
      <c r="P613" s="10"/>
      <c r="Q613" s="10"/>
      <c r="R613" s="10"/>
      <c r="S613" s="10"/>
      <c r="T613" s="10"/>
      <c r="U613" s="10"/>
      <c r="V613" s="10"/>
      <c r="W613" s="10">
        <f>IF($I$7="Watt",IF(V613=MIN($V$7:$V$1012),#REF!,""),IF(V613=MIN($V$7:$V$1012),N613," "))</f>
        <v>0</v>
      </c>
    </row>
    <row r="614" spans="7:23">
      <c r="G614" s="9"/>
      <c r="H614" s="9"/>
      <c r="I614" s="9"/>
      <c r="J614" s="9"/>
      <c r="K614" s="9"/>
      <c r="L614" s="9"/>
      <c r="M614" s="9"/>
      <c r="N614" s="99"/>
      <c r="O614" s="10"/>
      <c r="P614" s="10"/>
      <c r="Q614" s="10"/>
      <c r="R614" s="10"/>
      <c r="S614" s="10"/>
      <c r="T614" s="10"/>
      <c r="U614" s="10"/>
      <c r="V614" s="10"/>
      <c r="W614" s="10">
        <f>IF($I$7="Watt",IF(V614=MIN($V$7:$V$1012),#REF!,""),IF(V614=MIN($V$7:$V$1012),N614," "))</f>
        <v>0</v>
      </c>
    </row>
    <row r="615" spans="7:23">
      <c r="G615" s="9"/>
      <c r="H615" s="9"/>
      <c r="I615" s="9"/>
      <c r="J615" s="9"/>
      <c r="K615" s="9"/>
      <c r="L615" s="9"/>
      <c r="M615" s="9"/>
      <c r="N615" s="99"/>
      <c r="O615" s="10"/>
      <c r="P615" s="10"/>
      <c r="Q615" s="10"/>
      <c r="R615" s="10"/>
      <c r="S615" s="10"/>
      <c r="T615" s="10"/>
      <c r="U615" s="10"/>
      <c r="V615" s="10"/>
      <c r="W615" s="10">
        <f>IF($I$7="Watt",IF(V615=MIN($V$7:$V$1012),#REF!,""),IF(V615=MIN($V$7:$V$1012),N615," "))</f>
        <v>0</v>
      </c>
    </row>
    <row r="616" spans="7:23">
      <c r="G616" s="9"/>
      <c r="H616" s="9"/>
      <c r="I616" s="9"/>
      <c r="J616" s="9"/>
      <c r="K616" s="9"/>
      <c r="L616" s="9"/>
      <c r="M616" s="9"/>
      <c r="N616" s="99"/>
      <c r="O616" s="10"/>
      <c r="P616" s="10"/>
      <c r="Q616" s="10"/>
      <c r="R616" s="10"/>
      <c r="S616" s="10"/>
      <c r="T616" s="10"/>
      <c r="U616" s="10"/>
      <c r="V616" s="10"/>
      <c r="W616" s="10">
        <f>IF($I$7="Watt",IF(V616=MIN($V$7:$V$1012),#REF!,""),IF(V616=MIN($V$7:$V$1012),N616," "))</f>
        <v>0</v>
      </c>
    </row>
    <row r="617" spans="7:23">
      <c r="G617" s="9"/>
      <c r="H617" s="9"/>
      <c r="I617" s="9"/>
      <c r="J617" s="9"/>
      <c r="K617" s="9"/>
      <c r="L617" s="9"/>
      <c r="M617" s="9"/>
      <c r="N617" s="99"/>
      <c r="O617" s="10"/>
      <c r="P617" s="10"/>
      <c r="Q617" s="10"/>
      <c r="R617" s="10"/>
      <c r="S617" s="10"/>
      <c r="T617" s="10"/>
      <c r="U617" s="10"/>
      <c r="V617" s="10"/>
      <c r="W617" s="10">
        <f>IF($I$7="Watt",IF(V617=MIN($V$7:$V$1012),#REF!,""),IF(V617=MIN($V$7:$V$1012),N617," "))</f>
        <v>0</v>
      </c>
    </row>
    <row r="618" spans="7:23">
      <c r="G618" s="9"/>
      <c r="H618" s="9"/>
      <c r="I618" s="9"/>
      <c r="J618" s="9"/>
      <c r="K618" s="9"/>
      <c r="L618" s="9"/>
      <c r="M618" s="9"/>
      <c r="N618" s="99"/>
      <c r="O618" s="10"/>
      <c r="P618" s="10"/>
      <c r="Q618" s="10"/>
      <c r="R618" s="10"/>
      <c r="S618" s="10"/>
      <c r="T618" s="10"/>
      <c r="U618" s="10"/>
      <c r="V618" s="10"/>
      <c r="W618" s="10">
        <f>IF($I$7="Watt",IF(V618=MIN($V$7:$V$1012),#REF!,""),IF(V618=MIN($V$7:$V$1012),N618," "))</f>
        <v>0</v>
      </c>
    </row>
    <row r="619" spans="7:23">
      <c r="G619" s="9"/>
      <c r="H619" s="9"/>
      <c r="I619" s="9"/>
      <c r="J619" s="9"/>
      <c r="K619" s="9"/>
      <c r="L619" s="9"/>
      <c r="M619" s="9"/>
      <c r="N619" s="99"/>
      <c r="O619" s="10"/>
      <c r="P619" s="10"/>
      <c r="Q619" s="10"/>
      <c r="R619" s="10"/>
      <c r="S619" s="10"/>
      <c r="T619" s="10"/>
      <c r="U619" s="10"/>
      <c r="V619" s="10"/>
      <c r="W619" s="10">
        <f>IF($I$7="Watt",IF(V619=MIN($V$7:$V$1012),#REF!,""),IF(V619=MIN($V$7:$V$1012),N619," "))</f>
        <v>0</v>
      </c>
    </row>
    <row r="620" spans="7:23">
      <c r="G620" s="9"/>
      <c r="H620" s="9"/>
      <c r="I620" s="9"/>
      <c r="J620" s="9"/>
      <c r="K620" s="9"/>
      <c r="L620" s="9"/>
      <c r="M620" s="9"/>
      <c r="N620" s="99"/>
      <c r="O620" s="10"/>
      <c r="P620" s="10"/>
      <c r="Q620" s="10"/>
      <c r="R620" s="10"/>
      <c r="S620" s="10"/>
      <c r="T620" s="10"/>
      <c r="U620" s="10"/>
      <c r="V620" s="10"/>
      <c r="W620" s="10">
        <f>IF($I$7="Watt",IF(V620=MIN($V$7:$V$1012),#REF!,""),IF(V620=MIN($V$7:$V$1012),N620," "))</f>
        <v>0</v>
      </c>
    </row>
    <row r="621" spans="7:23">
      <c r="G621" s="9"/>
      <c r="H621" s="9"/>
      <c r="I621" s="9"/>
      <c r="J621" s="9"/>
      <c r="K621" s="9"/>
      <c r="L621" s="9"/>
      <c r="M621" s="9"/>
      <c r="N621" s="99"/>
      <c r="O621" s="10"/>
      <c r="P621" s="10"/>
      <c r="Q621" s="10"/>
      <c r="R621" s="10"/>
      <c r="S621" s="10"/>
      <c r="T621" s="10"/>
      <c r="U621" s="10"/>
      <c r="V621" s="10"/>
      <c r="W621" s="10">
        <f>IF($I$7="Watt",IF(V621=MIN($V$7:$V$1012),#REF!,""),IF(V621=MIN($V$7:$V$1012),N621," "))</f>
        <v>0</v>
      </c>
    </row>
    <row r="622" spans="7:23">
      <c r="G622" s="9"/>
      <c r="H622" s="9"/>
      <c r="I622" s="9"/>
      <c r="J622" s="9"/>
      <c r="K622" s="9"/>
      <c r="L622" s="9"/>
      <c r="M622" s="9"/>
      <c r="N622" s="99"/>
      <c r="O622" s="10"/>
      <c r="P622" s="10"/>
      <c r="Q622" s="10"/>
      <c r="R622" s="10"/>
      <c r="S622" s="10"/>
      <c r="T622" s="10"/>
      <c r="U622" s="10"/>
      <c r="V622" s="10"/>
      <c r="W622" s="10">
        <f>IF($I$7="Watt",IF(V622=MIN($V$7:$V$1012),#REF!,""),IF(V622=MIN($V$7:$V$1012),N622," "))</f>
        <v>0</v>
      </c>
    </row>
    <row r="623" spans="7:23">
      <c r="G623" s="9"/>
      <c r="H623" s="9"/>
      <c r="I623" s="9"/>
      <c r="J623" s="9"/>
      <c r="K623" s="9"/>
      <c r="L623" s="9"/>
      <c r="M623" s="9"/>
      <c r="N623" s="99"/>
      <c r="O623" s="10"/>
      <c r="P623" s="10"/>
      <c r="Q623" s="10"/>
      <c r="R623" s="10"/>
      <c r="S623" s="10"/>
      <c r="T623" s="10"/>
      <c r="U623" s="10"/>
      <c r="V623" s="10"/>
      <c r="W623" s="10">
        <f>IF($I$7="Watt",IF(V623=MIN($V$7:$V$1012),#REF!,""),IF(V623=MIN($V$7:$V$1012),N623," "))</f>
        <v>0</v>
      </c>
    </row>
    <row r="624" spans="7:23">
      <c r="G624" s="9"/>
      <c r="H624" s="9"/>
      <c r="I624" s="9"/>
      <c r="J624" s="9"/>
      <c r="K624" s="9"/>
      <c r="L624" s="9"/>
      <c r="M624" s="9"/>
      <c r="N624" s="99"/>
      <c r="O624" s="10"/>
      <c r="P624" s="10"/>
      <c r="Q624" s="10"/>
      <c r="R624" s="10"/>
      <c r="S624" s="10"/>
      <c r="T624" s="10"/>
      <c r="U624" s="10"/>
      <c r="V624" s="10"/>
      <c r="W624" s="10">
        <f>IF($I$7="Watt",IF(V624=MIN($V$7:$V$1012),#REF!,""),IF(V624=MIN($V$7:$V$1012),N624," "))</f>
        <v>0</v>
      </c>
    </row>
    <row r="625" spans="7:23">
      <c r="G625" s="9"/>
      <c r="H625" s="9"/>
      <c r="I625" s="9"/>
      <c r="J625" s="9"/>
      <c r="K625" s="9"/>
      <c r="L625" s="9"/>
      <c r="M625" s="9"/>
      <c r="N625" s="99"/>
      <c r="O625" s="10"/>
      <c r="P625" s="10"/>
      <c r="Q625" s="10"/>
      <c r="R625" s="10"/>
      <c r="S625" s="10"/>
      <c r="T625" s="10"/>
      <c r="U625" s="10"/>
      <c r="V625" s="10"/>
      <c r="W625" s="10">
        <f>IF($I$7="Watt",IF(V625=MIN($V$7:$V$1012),#REF!,""),IF(V625=MIN($V$7:$V$1012),N625," "))</f>
        <v>0</v>
      </c>
    </row>
    <row r="626" spans="7:23">
      <c r="G626" s="9"/>
      <c r="H626" s="9"/>
      <c r="I626" s="9"/>
      <c r="J626" s="9"/>
      <c r="K626" s="9"/>
      <c r="L626" s="9"/>
      <c r="M626" s="9"/>
      <c r="N626" s="99"/>
      <c r="O626" s="10"/>
      <c r="P626" s="10"/>
      <c r="Q626" s="10"/>
      <c r="R626" s="10"/>
      <c r="S626" s="10"/>
      <c r="T626" s="10"/>
      <c r="U626" s="10"/>
      <c r="V626" s="10"/>
      <c r="W626" s="10">
        <f>IF($I$7="Watt",IF(V626=MIN($V$7:$V$1012),#REF!,""),IF(V626=MIN($V$7:$V$1012),N626," "))</f>
        <v>0</v>
      </c>
    </row>
    <row r="627" spans="7:23">
      <c r="G627" s="9"/>
      <c r="H627" s="9"/>
      <c r="I627" s="9"/>
      <c r="J627" s="9"/>
      <c r="K627" s="9"/>
      <c r="L627" s="9"/>
      <c r="M627" s="9"/>
      <c r="N627" s="99"/>
      <c r="O627" s="10"/>
      <c r="P627" s="10"/>
      <c r="Q627" s="10"/>
      <c r="R627" s="10"/>
      <c r="S627" s="10"/>
      <c r="T627" s="10"/>
      <c r="U627" s="10"/>
      <c r="V627" s="10"/>
      <c r="W627" s="10">
        <f>IF($I$7="Watt",IF(V627=MIN($V$7:$V$1012),#REF!,""),IF(V627=MIN($V$7:$V$1012),N627," "))</f>
        <v>0</v>
      </c>
    </row>
    <row r="628" spans="7:23">
      <c r="G628" s="9"/>
      <c r="H628" s="9"/>
      <c r="I628" s="9"/>
      <c r="J628" s="9"/>
      <c r="K628" s="9"/>
      <c r="L628" s="9"/>
      <c r="M628" s="9"/>
      <c r="N628" s="99"/>
      <c r="O628" s="10"/>
      <c r="P628" s="10"/>
      <c r="Q628" s="10"/>
      <c r="R628" s="10"/>
      <c r="S628" s="10"/>
      <c r="T628" s="10"/>
      <c r="U628" s="10"/>
      <c r="V628" s="10"/>
      <c r="W628" s="10">
        <f>IF($I$7="Watt",IF(V628=MIN($V$7:$V$1012),#REF!,""),IF(V628=MIN($V$7:$V$1012),N628," "))</f>
        <v>0</v>
      </c>
    </row>
    <row r="629" spans="7:23">
      <c r="G629" s="9"/>
      <c r="H629" s="9"/>
      <c r="I629" s="9"/>
      <c r="J629" s="9"/>
      <c r="K629" s="9"/>
      <c r="L629" s="9"/>
      <c r="M629" s="9"/>
      <c r="N629" s="99"/>
      <c r="O629" s="10"/>
      <c r="P629" s="10"/>
      <c r="Q629" s="10"/>
      <c r="R629" s="10"/>
      <c r="S629" s="10"/>
      <c r="T629" s="10"/>
      <c r="U629" s="10"/>
      <c r="V629" s="10"/>
      <c r="W629" s="10">
        <f>IF($I$7="Watt",IF(V629=MIN($V$7:$V$1012),#REF!,""),IF(V629=MIN($V$7:$V$1012),N629," "))</f>
        <v>0</v>
      </c>
    </row>
    <row r="630" spans="7:23">
      <c r="G630" s="9"/>
      <c r="H630" s="9"/>
      <c r="I630" s="9"/>
      <c r="J630" s="9"/>
      <c r="K630" s="9"/>
      <c r="L630" s="9"/>
      <c r="M630" s="9"/>
      <c r="N630" s="99"/>
      <c r="O630" s="10"/>
      <c r="P630" s="10"/>
      <c r="Q630" s="10"/>
      <c r="R630" s="10"/>
      <c r="S630" s="10"/>
      <c r="T630" s="10"/>
      <c r="U630" s="10"/>
      <c r="V630" s="10"/>
      <c r="W630" s="10">
        <f>IF($I$7="Watt",IF(V630=MIN($V$7:$V$1012),#REF!,""),IF(V630=MIN($V$7:$V$1012),N630," "))</f>
        <v>0</v>
      </c>
    </row>
    <row r="631" spans="7:23">
      <c r="G631" s="9"/>
      <c r="H631" s="9"/>
      <c r="I631" s="9"/>
      <c r="J631" s="9"/>
      <c r="K631" s="9"/>
      <c r="L631" s="9"/>
      <c r="M631" s="9"/>
      <c r="N631" s="99"/>
      <c r="O631" s="10"/>
      <c r="P631" s="10"/>
      <c r="Q631" s="10"/>
      <c r="R631" s="10"/>
      <c r="S631" s="10"/>
      <c r="T631" s="10"/>
      <c r="U631" s="10"/>
      <c r="V631" s="10"/>
      <c r="W631" s="10">
        <f>IF($I$7="Watt",IF(V631=MIN($V$7:$V$1012),#REF!,""),IF(V631=MIN($V$7:$V$1012),N631," "))</f>
        <v>0</v>
      </c>
    </row>
    <row r="632" spans="7:23">
      <c r="G632" s="9"/>
      <c r="H632" s="9"/>
      <c r="I632" s="9"/>
      <c r="J632" s="9"/>
      <c r="K632" s="9"/>
      <c r="L632" s="9"/>
      <c r="M632" s="9"/>
      <c r="N632" s="99"/>
      <c r="O632" s="10"/>
      <c r="P632" s="10"/>
      <c r="Q632" s="10"/>
      <c r="R632" s="10"/>
      <c r="S632" s="10"/>
      <c r="T632" s="10"/>
      <c r="U632" s="10"/>
      <c r="V632" s="10"/>
      <c r="W632" s="10">
        <f>IF($I$7="Watt",IF(V632=MIN($V$7:$V$1012),#REF!,""),IF(V632=MIN($V$7:$V$1012),N632," "))</f>
        <v>0</v>
      </c>
    </row>
    <row r="633" spans="7:23">
      <c r="G633" s="9"/>
      <c r="H633" s="9"/>
      <c r="I633" s="9"/>
      <c r="J633" s="9"/>
      <c r="K633" s="9"/>
      <c r="L633" s="9"/>
      <c r="M633" s="9"/>
      <c r="N633" s="99"/>
      <c r="O633" s="10"/>
      <c r="P633" s="10"/>
      <c r="Q633" s="10"/>
      <c r="R633" s="10"/>
      <c r="S633" s="10"/>
      <c r="T633" s="10"/>
      <c r="U633" s="10"/>
      <c r="V633" s="10"/>
      <c r="W633" s="10">
        <f>IF($I$7="Watt",IF(V633=MIN($V$7:$V$1012),#REF!,""),IF(V633=MIN($V$7:$V$1012),N633," "))</f>
        <v>0</v>
      </c>
    </row>
    <row r="634" spans="7:23">
      <c r="G634" s="9"/>
      <c r="H634" s="9"/>
      <c r="I634" s="9"/>
      <c r="J634" s="9"/>
      <c r="K634" s="9"/>
      <c r="L634" s="9"/>
      <c r="M634" s="9"/>
      <c r="N634" s="99"/>
      <c r="O634" s="10"/>
      <c r="P634" s="10"/>
      <c r="Q634" s="10"/>
      <c r="R634" s="10"/>
      <c r="S634" s="10"/>
      <c r="T634" s="10"/>
      <c r="U634" s="10"/>
      <c r="V634" s="10"/>
      <c r="W634" s="10">
        <f>IF($I$7="Watt",IF(V634=MIN($V$7:$V$1012),#REF!,""),IF(V634=MIN($V$7:$V$1012),N634," "))</f>
        <v>0</v>
      </c>
    </row>
    <row r="635" spans="7:23">
      <c r="G635" s="9"/>
      <c r="H635" s="9"/>
      <c r="I635" s="9"/>
      <c r="J635" s="9"/>
      <c r="K635" s="9"/>
      <c r="L635" s="9"/>
      <c r="M635" s="9"/>
      <c r="N635" s="99"/>
      <c r="O635" s="10"/>
      <c r="P635" s="10"/>
      <c r="Q635" s="10"/>
      <c r="R635" s="10"/>
      <c r="S635" s="10"/>
      <c r="T635" s="10"/>
      <c r="U635" s="10"/>
      <c r="V635" s="10"/>
      <c r="W635" s="10">
        <f>IF($I$7="Watt",IF(V635=MIN($V$7:$V$1012),#REF!,""),IF(V635=MIN($V$7:$V$1012),N635," "))</f>
        <v>0</v>
      </c>
    </row>
    <row r="636" spans="7:23">
      <c r="G636" s="9"/>
      <c r="H636" s="9"/>
      <c r="I636" s="9"/>
      <c r="J636" s="9"/>
      <c r="K636" s="9"/>
      <c r="L636" s="9"/>
      <c r="M636" s="9"/>
      <c r="N636" s="99"/>
      <c r="O636" s="10"/>
      <c r="P636" s="10"/>
      <c r="Q636" s="10"/>
      <c r="R636" s="10"/>
      <c r="S636" s="10"/>
      <c r="T636" s="10"/>
      <c r="U636" s="10"/>
      <c r="V636" s="10"/>
      <c r="W636" s="10">
        <f>IF($I$7="Watt",IF(V636=MIN($V$7:$V$1012),#REF!,""),IF(V636=MIN($V$7:$V$1012),N636," "))</f>
        <v>0</v>
      </c>
    </row>
    <row r="637" spans="7:23">
      <c r="G637" s="9"/>
      <c r="H637" s="9"/>
      <c r="I637" s="9"/>
      <c r="J637" s="9"/>
      <c r="K637" s="9"/>
      <c r="L637" s="9"/>
      <c r="M637" s="9"/>
      <c r="N637" s="99"/>
      <c r="O637" s="10"/>
      <c r="P637" s="10"/>
      <c r="Q637" s="10"/>
      <c r="R637" s="10"/>
      <c r="S637" s="10"/>
      <c r="T637" s="10"/>
      <c r="U637" s="10"/>
      <c r="V637" s="10"/>
      <c r="W637" s="10">
        <f>IF($I$7="Watt",IF(V637=MIN($V$7:$V$1012),#REF!,""),IF(V637=MIN($V$7:$V$1012),N637," "))</f>
        <v>0</v>
      </c>
    </row>
    <row r="638" spans="7:23">
      <c r="G638" s="9"/>
      <c r="H638" s="9"/>
      <c r="I638" s="9"/>
      <c r="J638" s="9"/>
      <c r="K638" s="9"/>
      <c r="L638" s="9"/>
      <c r="M638" s="9"/>
      <c r="N638" s="99"/>
      <c r="O638" s="10"/>
      <c r="P638" s="10"/>
      <c r="Q638" s="10"/>
      <c r="R638" s="10"/>
      <c r="S638" s="10"/>
      <c r="T638" s="10"/>
      <c r="U638" s="10"/>
      <c r="V638" s="10"/>
      <c r="W638" s="10">
        <f>IF($I$7="Watt",IF(V638=MIN($V$7:$V$1012),#REF!,""),IF(V638=MIN($V$7:$V$1012),N638," "))</f>
        <v>0</v>
      </c>
    </row>
    <row r="639" spans="7:23">
      <c r="G639" s="9"/>
      <c r="H639" s="9"/>
      <c r="I639" s="9"/>
      <c r="J639" s="9"/>
      <c r="K639" s="9"/>
      <c r="L639" s="9"/>
      <c r="M639" s="9"/>
      <c r="N639" s="99"/>
      <c r="O639" s="10"/>
      <c r="P639" s="10"/>
      <c r="Q639" s="10"/>
      <c r="R639" s="10"/>
      <c r="S639" s="10"/>
      <c r="T639" s="10"/>
      <c r="U639" s="10"/>
      <c r="V639" s="10"/>
      <c r="W639" s="10">
        <f>IF($I$7="Watt",IF(V639=MIN($V$7:$V$1012),#REF!,""),IF(V639=MIN($V$7:$V$1012),N639," "))</f>
        <v>0</v>
      </c>
    </row>
    <row r="640" spans="7:23">
      <c r="G640" s="9"/>
      <c r="H640" s="9"/>
      <c r="I640" s="9"/>
      <c r="J640" s="9"/>
      <c r="K640" s="9"/>
      <c r="L640" s="9"/>
      <c r="M640" s="9"/>
      <c r="N640" s="99"/>
      <c r="O640" s="10"/>
      <c r="P640" s="10"/>
      <c r="Q640" s="10"/>
      <c r="R640" s="10"/>
      <c r="S640" s="10"/>
      <c r="T640" s="10"/>
      <c r="U640" s="10"/>
      <c r="V640" s="10"/>
      <c r="W640" s="10">
        <f>IF($I$7="Watt",IF(V640=MIN($V$7:$V$1012),#REF!,""),IF(V640=MIN($V$7:$V$1012),N640," "))</f>
        <v>0</v>
      </c>
    </row>
    <row r="641" spans="7:23">
      <c r="G641" s="9"/>
      <c r="H641" s="9"/>
      <c r="I641" s="9"/>
      <c r="J641" s="9"/>
      <c r="K641" s="9"/>
      <c r="L641" s="9"/>
      <c r="M641" s="9"/>
      <c r="N641" s="99"/>
      <c r="O641" s="10"/>
      <c r="P641" s="10"/>
      <c r="Q641" s="10"/>
      <c r="R641" s="10"/>
      <c r="S641" s="10"/>
      <c r="T641" s="10"/>
      <c r="U641" s="10"/>
      <c r="V641" s="10"/>
      <c r="W641" s="10">
        <f>IF($I$7="Watt",IF(V641=MIN($V$7:$V$1012),#REF!,""),IF(V641=MIN($V$7:$V$1012),N641," "))</f>
        <v>0</v>
      </c>
    </row>
    <row r="642" spans="7:23">
      <c r="G642" s="9"/>
      <c r="H642" s="9"/>
      <c r="I642" s="9"/>
      <c r="J642" s="9"/>
      <c r="K642" s="9"/>
      <c r="L642" s="9"/>
      <c r="M642" s="9"/>
      <c r="N642" s="99"/>
      <c r="O642" s="10"/>
      <c r="P642" s="10"/>
      <c r="Q642" s="10"/>
      <c r="R642" s="10"/>
      <c r="S642" s="10"/>
      <c r="T642" s="10"/>
      <c r="U642" s="10"/>
      <c r="V642" s="10"/>
      <c r="W642" s="10">
        <f>IF($I$7="Watt",IF(V642=MIN($V$7:$V$1012),#REF!,""),IF(V642=MIN($V$7:$V$1012),N642," "))</f>
        <v>0</v>
      </c>
    </row>
    <row r="643" spans="7:23">
      <c r="G643" s="9"/>
      <c r="H643" s="9"/>
      <c r="I643" s="9"/>
      <c r="J643" s="9"/>
      <c r="K643" s="9"/>
      <c r="L643" s="9"/>
      <c r="M643" s="9"/>
      <c r="N643" s="99"/>
      <c r="O643" s="10"/>
      <c r="P643" s="10"/>
      <c r="Q643" s="10"/>
      <c r="R643" s="10"/>
      <c r="S643" s="10"/>
      <c r="T643" s="10"/>
      <c r="U643" s="10"/>
      <c r="V643" s="10"/>
      <c r="W643" s="10">
        <f>IF($I$7="Watt",IF(V643=MIN($V$7:$V$1012),#REF!,""),IF(V643=MIN($V$7:$V$1012),N643," "))</f>
        <v>0</v>
      </c>
    </row>
    <row r="644" spans="7:23">
      <c r="G644" s="9"/>
      <c r="H644" s="9"/>
      <c r="I644" s="9"/>
      <c r="J644" s="9"/>
      <c r="K644" s="9"/>
      <c r="L644" s="9"/>
      <c r="M644" s="9"/>
      <c r="N644" s="99"/>
      <c r="O644" s="10"/>
      <c r="P644" s="10"/>
      <c r="Q644" s="10"/>
      <c r="R644" s="10"/>
      <c r="S644" s="10"/>
      <c r="T644" s="10"/>
      <c r="U644" s="10"/>
      <c r="V644" s="10"/>
      <c r="W644" s="10">
        <f>IF($I$7="Watt",IF(V644=MIN($V$7:$V$1012),#REF!,""),IF(V644=MIN($V$7:$V$1012),N644," "))</f>
        <v>0</v>
      </c>
    </row>
    <row r="645" spans="7:23">
      <c r="G645" s="9"/>
      <c r="H645" s="9"/>
      <c r="I645" s="9"/>
      <c r="J645" s="9"/>
      <c r="K645" s="9"/>
      <c r="L645" s="9"/>
      <c r="M645" s="9"/>
      <c r="N645" s="99"/>
      <c r="O645" s="10"/>
      <c r="P645" s="10"/>
      <c r="Q645" s="10"/>
      <c r="R645" s="10"/>
      <c r="S645" s="10"/>
      <c r="T645" s="10"/>
      <c r="U645" s="10"/>
      <c r="V645" s="10"/>
      <c r="W645" s="10">
        <f>IF($I$7="Watt",IF(V645=MIN($V$7:$V$1012),#REF!,""),IF(V645=MIN($V$7:$V$1012),N645," "))</f>
        <v>0</v>
      </c>
    </row>
    <row r="646" spans="7:23">
      <c r="G646" s="9"/>
      <c r="H646" s="9"/>
      <c r="I646" s="9"/>
      <c r="J646" s="9"/>
      <c r="K646" s="9"/>
      <c r="L646" s="9"/>
      <c r="M646" s="9"/>
      <c r="N646" s="99"/>
      <c r="O646" s="10"/>
      <c r="P646" s="10"/>
      <c r="Q646" s="10"/>
      <c r="R646" s="10"/>
      <c r="S646" s="10"/>
      <c r="T646" s="10"/>
      <c r="U646" s="10"/>
      <c r="V646" s="10"/>
      <c r="W646" s="10">
        <f>IF($I$7="Watt",IF(V646=MIN($V$7:$V$1012),#REF!,""),IF(V646=MIN($V$7:$V$1012),N646," "))</f>
        <v>0</v>
      </c>
    </row>
    <row r="647" spans="7:23">
      <c r="G647" s="9"/>
      <c r="H647" s="9"/>
      <c r="I647" s="9"/>
      <c r="J647" s="9"/>
      <c r="K647" s="9"/>
      <c r="L647" s="9"/>
      <c r="M647" s="9"/>
      <c r="N647" s="99"/>
      <c r="O647" s="10"/>
      <c r="P647" s="10"/>
      <c r="Q647" s="10"/>
      <c r="R647" s="10"/>
      <c r="S647" s="10"/>
      <c r="T647" s="10"/>
      <c r="U647" s="10"/>
      <c r="V647" s="10"/>
      <c r="W647" s="10">
        <f>IF($I$7="Watt",IF(V647=MIN($V$7:$V$1012),#REF!,""),IF(V647=MIN($V$7:$V$1012),N647," "))</f>
        <v>0</v>
      </c>
    </row>
    <row r="648" spans="7:23">
      <c r="G648" s="9"/>
      <c r="H648" s="9"/>
      <c r="I648" s="9"/>
      <c r="J648" s="9"/>
      <c r="K648" s="9"/>
      <c r="L648" s="9"/>
      <c r="M648" s="9"/>
      <c r="N648" s="99"/>
      <c r="O648" s="10"/>
      <c r="P648" s="10"/>
      <c r="Q648" s="10"/>
      <c r="R648" s="10"/>
      <c r="S648" s="10"/>
      <c r="T648" s="10"/>
      <c r="U648" s="10"/>
      <c r="V648" s="10"/>
      <c r="W648" s="10">
        <f>IF($I$7="Watt",IF(V648=MIN($V$7:$V$1012),#REF!,""),IF(V648=MIN($V$7:$V$1012),N648," "))</f>
        <v>0</v>
      </c>
    </row>
    <row r="649" spans="7:23">
      <c r="G649" s="9"/>
      <c r="H649" s="9"/>
      <c r="I649" s="9"/>
      <c r="J649" s="9"/>
      <c r="K649" s="9"/>
      <c r="L649" s="9"/>
      <c r="M649" s="9"/>
      <c r="N649" s="99"/>
      <c r="O649" s="10"/>
      <c r="P649" s="10"/>
      <c r="Q649" s="10"/>
      <c r="R649" s="10"/>
      <c r="S649" s="10"/>
      <c r="T649" s="10"/>
      <c r="U649" s="10"/>
      <c r="V649" s="10"/>
      <c r="W649" s="10">
        <f>IF($I$7="Watt",IF(V649=MIN($V$7:$V$1012),#REF!,""),IF(V649=MIN($V$7:$V$1012),N649," "))</f>
        <v>0</v>
      </c>
    </row>
    <row r="650" spans="7:23">
      <c r="G650" s="9"/>
      <c r="H650" s="9"/>
      <c r="I650" s="9"/>
      <c r="J650" s="9"/>
      <c r="K650" s="9"/>
      <c r="L650" s="9"/>
      <c r="M650" s="9"/>
      <c r="N650" s="99"/>
      <c r="O650" s="10"/>
      <c r="P650" s="10"/>
      <c r="Q650" s="10"/>
      <c r="R650" s="10"/>
      <c r="S650" s="10"/>
      <c r="T650" s="10"/>
      <c r="U650" s="10"/>
      <c r="V650" s="10"/>
      <c r="W650" s="10">
        <f>IF($I$7="Watt",IF(V650=MIN($V$7:$V$1012),#REF!,""),IF(V650=MIN($V$7:$V$1012),N650," "))</f>
        <v>0</v>
      </c>
    </row>
    <row r="651" spans="7:23">
      <c r="G651" s="9"/>
      <c r="H651" s="9"/>
      <c r="I651" s="9"/>
      <c r="J651" s="9"/>
      <c r="K651" s="9"/>
      <c r="L651" s="9"/>
      <c r="M651" s="9"/>
      <c r="N651" s="99"/>
      <c r="O651" s="10"/>
      <c r="P651" s="10"/>
      <c r="Q651" s="10"/>
      <c r="R651" s="10"/>
      <c r="S651" s="10"/>
      <c r="T651" s="10"/>
      <c r="U651" s="10"/>
      <c r="V651" s="10"/>
      <c r="W651" s="10">
        <f>IF($I$7="Watt",IF(V651=MIN($V$7:$V$1012),#REF!,""),IF(V651=MIN($V$7:$V$1012),N651," "))</f>
        <v>0</v>
      </c>
    </row>
    <row r="652" spans="7:23">
      <c r="G652" s="9"/>
      <c r="H652" s="9"/>
      <c r="I652" s="9"/>
      <c r="J652" s="9"/>
      <c r="K652" s="9"/>
      <c r="L652" s="9"/>
      <c r="M652" s="9"/>
      <c r="N652" s="99"/>
      <c r="O652" s="10"/>
      <c r="P652" s="10"/>
      <c r="Q652" s="10"/>
      <c r="R652" s="10"/>
      <c r="S652" s="10"/>
      <c r="T652" s="10"/>
      <c r="U652" s="10"/>
      <c r="V652" s="10"/>
      <c r="W652" s="10">
        <f>IF($I$7="Watt",IF(V652=MIN($V$7:$V$1012),#REF!,""),IF(V652=MIN($V$7:$V$1012),N652," "))</f>
        <v>0</v>
      </c>
    </row>
    <row r="653" spans="7:23">
      <c r="G653" s="9"/>
      <c r="H653" s="9"/>
      <c r="I653" s="9"/>
      <c r="J653" s="9"/>
      <c r="K653" s="9"/>
      <c r="L653" s="9"/>
      <c r="M653" s="9"/>
      <c r="N653" s="99"/>
      <c r="O653" s="10"/>
      <c r="P653" s="10"/>
      <c r="Q653" s="10"/>
      <c r="R653" s="10"/>
      <c r="S653" s="10"/>
      <c r="T653" s="10"/>
      <c r="U653" s="10"/>
      <c r="V653" s="10"/>
      <c r="W653" s="10">
        <f>IF($I$7="Watt",IF(V653=MIN($V$7:$V$1012),#REF!,""),IF(V653=MIN($V$7:$V$1012),N653," "))</f>
        <v>0</v>
      </c>
    </row>
    <row r="654" spans="7:23">
      <c r="G654" s="9"/>
      <c r="H654" s="9"/>
      <c r="I654" s="9"/>
      <c r="J654" s="9"/>
      <c r="K654" s="9"/>
      <c r="L654" s="9"/>
      <c r="M654" s="9"/>
      <c r="N654" s="99"/>
      <c r="O654" s="10"/>
      <c r="P654" s="10"/>
      <c r="Q654" s="10"/>
      <c r="R654" s="10"/>
      <c r="S654" s="10"/>
      <c r="T654" s="10"/>
      <c r="U654" s="10"/>
      <c r="V654" s="10"/>
      <c r="W654" s="10">
        <f>IF($I$7="Watt",IF(V654=MIN($V$7:$V$1012),#REF!,""),IF(V654=MIN($V$7:$V$1012),N654," "))</f>
        <v>0</v>
      </c>
    </row>
    <row r="655" spans="7:23">
      <c r="G655" s="9"/>
      <c r="H655" s="9"/>
      <c r="I655" s="9"/>
      <c r="J655" s="9"/>
      <c r="K655" s="9"/>
      <c r="L655" s="9"/>
      <c r="M655" s="9"/>
      <c r="N655" s="99"/>
      <c r="O655" s="10"/>
      <c r="P655" s="10"/>
      <c r="Q655" s="10"/>
      <c r="R655" s="10"/>
      <c r="S655" s="10"/>
      <c r="T655" s="10"/>
      <c r="U655" s="10"/>
      <c r="V655" s="10"/>
      <c r="W655" s="10">
        <f>IF($I$7="Watt",IF(V655=MIN($V$7:$V$1012),#REF!,""),IF(V655=MIN($V$7:$V$1012),N655," "))</f>
        <v>0</v>
      </c>
    </row>
    <row r="656" spans="7:23">
      <c r="G656" s="9"/>
      <c r="H656" s="9"/>
      <c r="I656" s="9"/>
      <c r="J656" s="9"/>
      <c r="K656" s="9"/>
      <c r="L656" s="9"/>
      <c r="M656" s="9"/>
      <c r="N656" s="99"/>
      <c r="O656" s="10"/>
      <c r="P656" s="10"/>
      <c r="Q656" s="10"/>
      <c r="R656" s="10"/>
      <c r="S656" s="10"/>
      <c r="T656" s="10"/>
      <c r="U656" s="10"/>
      <c r="V656" s="10"/>
      <c r="W656" s="10">
        <f>IF($I$7="Watt",IF(V656=MIN($V$7:$V$1012),#REF!,""),IF(V656=MIN($V$7:$V$1012),N656," "))</f>
        <v>0</v>
      </c>
    </row>
    <row r="657" spans="7:23">
      <c r="G657" s="9"/>
      <c r="H657" s="9"/>
      <c r="I657" s="9"/>
      <c r="J657" s="9"/>
      <c r="K657" s="9"/>
      <c r="L657" s="9"/>
      <c r="M657" s="9"/>
      <c r="N657" s="99"/>
      <c r="O657" s="10"/>
      <c r="P657" s="10"/>
      <c r="Q657" s="10"/>
      <c r="R657" s="10"/>
      <c r="S657" s="10"/>
      <c r="T657" s="10"/>
      <c r="U657" s="10"/>
      <c r="V657" s="10"/>
      <c r="W657" s="10">
        <f>IF($I$7="Watt",IF(V657=MIN($V$7:$V$1012),#REF!,""),IF(V657=MIN($V$7:$V$1012),N657," "))</f>
        <v>0</v>
      </c>
    </row>
    <row r="658" spans="7:23">
      <c r="G658" s="9"/>
      <c r="H658" s="9"/>
      <c r="I658" s="9"/>
      <c r="J658" s="9"/>
      <c r="K658" s="9"/>
      <c r="L658" s="9"/>
      <c r="M658" s="9"/>
      <c r="N658" s="99"/>
      <c r="O658" s="10"/>
      <c r="P658" s="10"/>
      <c r="Q658" s="10"/>
      <c r="R658" s="10"/>
      <c r="S658" s="10"/>
      <c r="T658" s="10"/>
      <c r="U658" s="10"/>
      <c r="V658" s="10"/>
      <c r="W658" s="10">
        <f>IF($I$7="Watt",IF(V658=MIN($V$7:$V$1012),#REF!,""),IF(V658=MIN($V$7:$V$1012),N658," "))</f>
        <v>0</v>
      </c>
    </row>
    <row r="659" spans="7:23">
      <c r="G659" s="9"/>
      <c r="H659" s="9"/>
      <c r="I659" s="9"/>
      <c r="J659" s="9"/>
      <c r="K659" s="9"/>
      <c r="L659" s="9"/>
      <c r="M659" s="9"/>
      <c r="N659" s="99"/>
      <c r="O659" s="10"/>
      <c r="P659" s="10"/>
      <c r="Q659" s="10"/>
      <c r="R659" s="10"/>
      <c r="S659" s="10"/>
      <c r="T659" s="10"/>
      <c r="U659" s="10"/>
      <c r="V659" s="10"/>
      <c r="W659" s="10">
        <f>IF($I$7="Watt",IF(V659=MIN($V$7:$V$1012),#REF!,""),IF(V659=MIN($V$7:$V$1012),N659," "))</f>
        <v>0</v>
      </c>
    </row>
    <row r="660" spans="7:23">
      <c r="G660" s="9"/>
      <c r="H660" s="9"/>
      <c r="I660" s="9"/>
      <c r="J660" s="9"/>
      <c r="K660" s="9"/>
      <c r="L660" s="9"/>
      <c r="M660" s="9"/>
      <c r="N660" s="99"/>
      <c r="O660" s="10"/>
      <c r="P660" s="10"/>
      <c r="Q660" s="10"/>
      <c r="R660" s="10"/>
      <c r="S660" s="10"/>
      <c r="T660" s="10"/>
      <c r="U660" s="10"/>
      <c r="V660" s="10"/>
      <c r="W660" s="10">
        <f>IF($I$7="Watt",IF(V660=MIN($V$7:$V$1012),#REF!,""),IF(V660=MIN($V$7:$V$1012),N660," "))</f>
        <v>0</v>
      </c>
    </row>
    <row r="661" spans="7:23">
      <c r="G661" s="9"/>
      <c r="H661" s="9"/>
      <c r="I661" s="9"/>
      <c r="J661" s="9"/>
      <c r="K661" s="9"/>
      <c r="L661" s="9"/>
      <c r="M661" s="9"/>
      <c r="N661" s="99"/>
      <c r="O661" s="10"/>
      <c r="P661" s="10"/>
      <c r="Q661" s="10"/>
      <c r="R661" s="10"/>
      <c r="S661" s="10"/>
      <c r="T661" s="10"/>
      <c r="U661" s="10"/>
      <c r="V661" s="10"/>
      <c r="W661" s="10">
        <f>IF($I$7="Watt",IF(V661=MIN($V$7:$V$1012),#REF!,""),IF(V661=MIN($V$7:$V$1012),N661," "))</f>
        <v>0</v>
      </c>
    </row>
    <row r="662" spans="7:23">
      <c r="G662" s="9"/>
      <c r="H662" s="9"/>
      <c r="I662" s="9"/>
      <c r="J662" s="9"/>
      <c r="K662" s="9"/>
      <c r="L662" s="9"/>
      <c r="M662" s="9"/>
      <c r="N662" s="99"/>
      <c r="O662" s="10"/>
      <c r="P662" s="10"/>
      <c r="Q662" s="10"/>
      <c r="R662" s="10"/>
      <c r="S662" s="10"/>
      <c r="T662" s="10"/>
      <c r="U662" s="10"/>
      <c r="V662" s="10"/>
      <c r="W662" s="10">
        <f>IF($I$7="Watt",IF(V662=MIN($V$7:$V$1012),#REF!,""),IF(V662=MIN($V$7:$V$1012),N662," "))</f>
        <v>0</v>
      </c>
    </row>
    <row r="663" spans="7:23">
      <c r="G663" s="9"/>
      <c r="H663" s="9"/>
      <c r="I663" s="9"/>
      <c r="J663" s="9"/>
      <c r="K663" s="9"/>
      <c r="L663" s="9"/>
      <c r="M663" s="9"/>
      <c r="N663" s="99"/>
      <c r="O663" s="10"/>
      <c r="P663" s="10"/>
      <c r="Q663" s="10"/>
      <c r="R663" s="10"/>
      <c r="S663" s="10"/>
      <c r="T663" s="10"/>
      <c r="U663" s="10"/>
      <c r="V663" s="10"/>
      <c r="W663" s="10">
        <f>IF($I$7="Watt",IF(V663=MIN($V$7:$V$1012),#REF!,""),IF(V663=MIN($V$7:$V$1012),N663," "))</f>
        <v>0</v>
      </c>
    </row>
    <row r="664" spans="7:23">
      <c r="G664" s="9"/>
      <c r="H664" s="9"/>
      <c r="I664" s="9"/>
      <c r="J664" s="9"/>
      <c r="K664" s="9"/>
      <c r="L664" s="9"/>
      <c r="M664" s="9"/>
      <c r="N664" s="99"/>
      <c r="O664" s="10"/>
      <c r="P664" s="10"/>
      <c r="Q664" s="10"/>
      <c r="R664" s="10"/>
      <c r="S664" s="10"/>
      <c r="T664" s="10"/>
      <c r="U664" s="10"/>
      <c r="V664" s="10"/>
      <c r="W664" s="10">
        <f>IF($I$7="Watt",IF(V664=MIN($V$7:$V$1012),#REF!,""),IF(V664=MIN($V$7:$V$1012),N664," "))</f>
        <v>0</v>
      </c>
    </row>
    <row r="665" spans="7:23">
      <c r="G665" s="9"/>
      <c r="H665" s="9"/>
      <c r="I665" s="9"/>
      <c r="J665" s="9"/>
      <c r="K665" s="9"/>
      <c r="L665" s="9"/>
      <c r="M665" s="9"/>
      <c r="N665" s="99"/>
      <c r="O665" s="10"/>
      <c r="P665" s="10"/>
      <c r="Q665" s="10"/>
      <c r="R665" s="10"/>
      <c r="S665" s="10"/>
      <c r="T665" s="10"/>
      <c r="U665" s="10"/>
      <c r="V665" s="10"/>
      <c r="W665" s="10">
        <f>IF($I$7="Watt",IF(V665=MIN($V$7:$V$1012),#REF!,""),IF(V665=MIN($V$7:$V$1012),N665," "))</f>
        <v>0</v>
      </c>
    </row>
    <row r="666" spans="7:23">
      <c r="G666" s="9"/>
      <c r="H666" s="9"/>
      <c r="I666" s="9"/>
      <c r="J666" s="9"/>
      <c r="K666" s="9"/>
      <c r="L666" s="9"/>
      <c r="M666" s="9"/>
      <c r="N666" s="99"/>
      <c r="O666" s="10"/>
      <c r="P666" s="10"/>
      <c r="Q666" s="10"/>
      <c r="R666" s="10"/>
      <c r="S666" s="10"/>
      <c r="T666" s="10"/>
      <c r="U666" s="10"/>
      <c r="V666" s="10"/>
      <c r="W666" s="10">
        <f>IF($I$7="Watt",IF(V666=MIN($V$7:$V$1012),#REF!,""),IF(V666=MIN($V$7:$V$1012),N666," "))</f>
        <v>0</v>
      </c>
    </row>
    <row r="667" spans="7:23">
      <c r="G667" s="9"/>
      <c r="H667" s="9"/>
      <c r="I667" s="9"/>
      <c r="J667" s="9"/>
      <c r="K667" s="9"/>
      <c r="L667" s="9"/>
      <c r="M667" s="9"/>
      <c r="N667" s="99"/>
      <c r="O667" s="10"/>
      <c r="P667" s="10"/>
      <c r="Q667" s="10"/>
      <c r="R667" s="10"/>
      <c r="S667" s="10"/>
      <c r="T667" s="10"/>
      <c r="U667" s="10"/>
      <c r="V667" s="10"/>
      <c r="W667" s="10">
        <f>IF($I$7="Watt",IF(V667=MIN($V$7:$V$1012),#REF!,""),IF(V667=MIN($V$7:$V$1012),N667," "))</f>
        <v>0</v>
      </c>
    </row>
    <row r="668" spans="7:23">
      <c r="G668" s="9"/>
      <c r="H668" s="9"/>
      <c r="I668" s="9"/>
      <c r="J668" s="9"/>
      <c r="K668" s="9"/>
      <c r="L668" s="9"/>
      <c r="M668" s="9"/>
      <c r="N668" s="99"/>
      <c r="O668" s="10"/>
      <c r="P668" s="10"/>
      <c r="Q668" s="10"/>
      <c r="R668" s="10"/>
      <c r="S668" s="10"/>
      <c r="T668" s="10"/>
      <c r="U668" s="10"/>
      <c r="V668" s="10"/>
      <c r="W668" s="10">
        <f>IF($I$7="Watt",IF(V668=MIN($V$7:$V$1012),#REF!,""),IF(V668=MIN($V$7:$V$1012),N668," "))</f>
        <v>0</v>
      </c>
    </row>
    <row r="669" spans="7:23">
      <c r="G669" s="9"/>
      <c r="H669" s="9"/>
      <c r="I669" s="9"/>
      <c r="J669" s="9"/>
      <c r="K669" s="9"/>
      <c r="L669" s="9"/>
      <c r="M669" s="9"/>
      <c r="N669" s="99"/>
      <c r="O669" s="10"/>
      <c r="P669" s="10"/>
      <c r="Q669" s="10"/>
      <c r="R669" s="10"/>
      <c r="S669" s="10"/>
      <c r="T669" s="10"/>
      <c r="U669" s="10"/>
      <c r="V669" s="10"/>
      <c r="W669" s="10">
        <f>IF($I$7="Watt",IF(V669=MIN($V$7:$V$1012),#REF!,""),IF(V669=MIN($V$7:$V$1012),N669," "))</f>
        <v>0</v>
      </c>
    </row>
    <row r="670" spans="7:23">
      <c r="G670" s="9"/>
      <c r="H670" s="9"/>
      <c r="I670" s="9"/>
      <c r="J670" s="9"/>
      <c r="K670" s="9"/>
      <c r="L670" s="9"/>
      <c r="M670" s="9"/>
      <c r="N670" s="99"/>
      <c r="O670" s="10"/>
      <c r="P670" s="10"/>
      <c r="Q670" s="10"/>
      <c r="R670" s="10"/>
      <c r="S670" s="10"/>
      <c r="T670" s="10"/>
      <c r="U670" s="10"/>
      <c r="V670" s="10"/>
      <c r="W670" s="10">
        <f>IF($I$7="Watt",IF(V670=MIN($V$7:$V$1012),#REF!,""),IF(V670=MIN($V$7:$V$1012),N670," "))</f>
        <v>0</v>
      </c>
    </row>
    <row r="671" spans="7:23">
      <c r="G671" s="9"/>
      <c r="H671" s="9"/>
      <c r="I671" s="9"/>
      <c r="J671" s="9"/>
      <c r="K671" s="9"/>
      <c r="L671" s="9"/>
      <c r="M671" s="9"/>
      <c r="N671" s="99"/>
      <c r="O671" s="10"/>
      <c r="P671" s="10"/>
      <c r="Q671" s="10"/>
      <c r="R671" s="10"/>
      <c r="S671" s="10"/>
      <c r="T671" s="10"/>
      <c r="U671" s="10"/>
      <c r="V671" s="10"/>
      <c r="W671" s="10">
        <f>IF($I$7="Watt",IF(V671=MIN($V$7:$V$1012),#REF!,""),IF(V671=MIN($V$7:$V$1012),N671," "))</f>
        <v>0</v>
      </c>
    </row>
    <row r="672" spans="7:23">
      <c r="G672" s="9"/>
      <c r="H672" s="9"/>
      <c r="I672" s="9"/>
      <c r="J672" s="9"/>
      <c r="K672" s="9"/>
      <c r="L672" s="9"/>
      <c r="M672" s="9"/>
      <c r="N672" s="99"/>
      <c r="O672" s="10"/>
      <c r="P672" s="10"/>
      <c r="Q672" s="10"/>
      <c r="R672" s="10"/>
      <c r="S672" s="10"/>
      <c r="T672" s="10"/>
      <c r="U672" s="10"/>
      <c r="V672" s="10"/>
      <c r="W672" s="10">
        <f>IF($I$7="Watt",IF(V672=MIN($V$7:$V$1012),#REF!,""),IF(V672=MIN($V$7:$V$1012),N672," "))</f>
        <v>0</v>
      </c>
    </row>
    <row r="673" spans="7:23">
      <c r="G673" s="9"/>
      <c r="H673" s="9"/>
      <c r="I673" s="9"/>
      <c r="J673" s="9"/>
      <c r="K673" s="9"/>
      <c r="L673" s="9"/>
      <c r="M673" s="9"/>
      <c r="N673" s="99"/>
      <c r="O673" s="10"/>
      <c r="P673" s="10"/>
      <c r="Q673" s="10"/>
      <c r="R673" s="10"/>
      <c r="S673" s="10"/>
      <c r="T673" s="10"/>
      <c r="U673" s="10"/>
      <c r="V673" s="10"/>
      <c r="W673" s="10">
        <f>IF($I$7="Watt",IF(V673=MIN($V$7:$V$1012),#REF!,""),IF(V673=MIN($V$7:$V$1012),N673," "))</f>
        <v>0</v>
      </c>
    </row>
    <row r="674" spans="7:23">
      <c r="G674" s="9"/>
      <c r="H674" s="9"/>
      <c r="I674" s="9"/>
      <c r="J674" s="9"/>
      <c r="K674" s="9"/>
      <c r="L674" s="9"/>
      <c r="M674" s="9"/>
      <c r="N674" s="99"/>
      <c r="O674" s="10"/>
      <c r="P674" s="10"/>
      <c r="Q674" s="10"/>
      <c r="R674" s="10"/>
      <c r="S674" s="10"/>
      <c r="T674" s="10"/>
      <c r="U674" s="10"/>
      <c r="V674" s="10"/>
      <c r="W674" s="10">
        <f>IF($I$7="Watt",IF(V674=MIN($V$7:$V$1012),#REF!,""),IF(V674=MIN($V$7:$V$1012),N674," "))</f>
        <v>0</v>
      </c>
    </row>
    <row r="675" spans="7:23">
      <c r="G675" s="9"/>
      <c r="H675" s="9"/>
      <c r="I675" s="9"/>
      <c r="J675" s="9"/>
      <c r="K675" s="9"/>
      <c r="L675" s="9"/>
      <c r="M675" s="9"/>
      <c r="N675" s="99"/>
      <c r="O675" s="10"/>
      <c r="P675" s="10"/>
      <c r="Q675" s="10"/>
      <c r="R675" s="10"/>
      <c r="S675" s="10"/>
      <c r="T675" s="10"/>
      <c r="U675" s="10"/>
      <c r="V675" s="10"/>
      <c r="W675" s="10">
        <f>IF($I$7="Watt",IF(V675=MIN($V$7:$V$1012),#REF!,""),IF(V675=MIN($V$7:$V$1012),N675," "))</f>
        <v>0</v>
      </c>
    </row>
    <row r="676" spans="7:23">
      <c r="G676" s="9"/>
      <c r="H676" s="9"/>
      <c r="I676" s="9"/>
      <c r="J676" s="9"/>
      <c r="K676" s="9"/>
      <c r="L676" s="9"/>
      <c r="M676" s="9"/>
      <c r="N676" s="99"/>
      <c r="O676" s="10"/>
      <c r="P676" s="10"/>
      <c r="Q676" s="10"/>
      <c r="R676" s="10"/>
      <c r="S676" s="10"/>
      <c r="T676" s="10"/>
      <c r="U676" s="10"/>
      <c r="V676" s="10"/>
      <c r="W676" s="10">
        <f>IF($I$7="Watt",IF(V676=MIN($V$7:$V$1012),#REF!,""),IF(V676=MIN($V$7:$V$1012),N676," "))</f>
        <v>0</v>
      </c>
    </row>
    <row r="677" spans="7:23">
      <c r="G677" s="9"/>
      <c r="H677" s="9"/>
      <c r="I677" s="9"/>
      <c r="J677" s="9"/>
      <c r="K677" s="9"/>
      <c r="L677" s="9"/>
      <c r="M677" s="9"/>
      <c r="N677" s="99"/>
      <c r="O677" s="10"/>
      <c r="P677" s="10"/>
      <c r="Q677" s="10"/>
      <c r="R677" s="10"/>
      <c r="S677" s="10"/>
      <c r="T677" s="10"/>
      <c r="U677" s="10"/>
      <c r="V677" s="10"/>
      <c r="W677" s="10">
        <f>IF($I$7="Watt",IF(V677=MIN($V$7:$V$1012),#REF!,""),IF(V677=MIN($V$7:$V$1012),N677," "))</f>
        <v>0</v>
      </c>
    </row>
    <row r="678" spans="7:23">
      <c r="G678" s="9"/>
      <c r="H678" s="9"/>
      <c r="I678" s="9"/>
      <c r="J678" s="9"/>
      <c r="K678" s="9"/>
      <c r="L678" s="9"/>
      <c r="M678" s="9"/>
      <c r="N678" s="99"/>
      <c r="O678" s="10"/>
      <c r="P678" s="10"/>
      <c r="Q678" s="10"/>
      <c r="R678" s="10"/>
      <c r="S678" s="10"/>
      <c r="T678" s="10"/>
      <c r="U678" s="10"/>
      <c r="V678" s="10"/>
      <c r="W678" s="10">
        <f>IF($I$7="Watt",IF(V678=MIN($V$7:$V$1012),#REF!,""),IF(V678=MIN($V$7:$V$1012),N678," "))</f>
        <v>0</v>
      </c>
    </row>
    <row r="679" spans="7:23">
      <c r="G679" s="9"/>
      <c r="H679" s="9"/>
      <c r="I679" s="9"/>
      <c r="J679" s="9"/>
      <c r="K679" s="9"/>
      <c r="L679" s="9"/>
      <c r="M679" s="9"/>
      <c r="N679" s="99"/>
      <c r="O679" s="10"/>
      <c r="P679" s="10"/>
      <c r="Q679" s="10"/>
      <c r="R679" s="10"/>
      <c r="S679" s="10"/>
      <c r="T679" s="10"/>
      <c r="U679" s="10"/>
      <c r="V679" s="10"/>
      <c r="W679" s="10">
        <f>IF($I$7="Watt",IF(V679=MIN($V$7:$V$1012),#REF!,""),IF(V679=MIN($V$7:$V$1012),N679," "))</f>
        <v>0</v>
      </c>
    </row>
    <row r="680" spans="7:23">
      <c r="G680" s="9"/>
      <c r="H680" s="9"/>
      <c r="I680" s="9"/>
      <c r="J680" s="9"/>
      <c r="K680" s="9"/>
      <c r="L680" s="9"/>
      <c r="M680" s="9"/>
      <c r="N680" s="99"/>
      <c r="O680" s="10"/>
      <c r="P680" s="10"/>
      <c r="Q680" s="10"/>
      <c r="R680" s="10"/>
      <c r="S680" s="10"/>
      <c r="T680" s="10"/>
      <c r="U680" s="10"/>
      <c r="V680" s="10"/>
      <c r="W680" s="10">
        <f>IF($I$7="Watt",IF(V680=MIN($V$7:$V$1012),#REF!,""),IF(V680=MIN($V$7:$V$1012),N680," "))</f>
        <v>0</v>
      </c>
    </row>
    <row r="681" spans="7:23">
      <c r="G681" s="9"/>
      <c r="H681" s="9"/>
      <c r="I681" s="9"/>
      <c r="J681" s="9"/>
      <c r="K681" s="9"/>
      <c r="L681" s="9"/>
      <c r="M681" s="9"/>
      <c r="N681" s="99"/>
      <c r="O681" s="10"/>
      <c r="P681" s="10"/>
      <c r="Q681" s="10"/>
      <c r="R681" s="10"/>
      <c r="S681" s="10"/>
      <c r="T681" s="10"/>
      <c r="U681" s="10"/>
      <c r="V681" s="10"/>
      <c r="W681" s="10">
        <f>IF($I$7="Watt",IF(V681=MIN($V$7:$V$1012),#REF!,""),IF(V681=MIN($V$7:$V$1012),N681," "))</f>
        <v>0</v>
      </c>
    </row>
    <row r="682" spans="7:23">
      <c r="G682" s="9"/>
      <c r="H682" s="9"/>
      <c r="I682" s="9"/>
      <c r="J682" s="9"/>
      <c r="K682" s="9"/>
      <c r="L682" s="9"/>
      <c r="M682" s="9"/>
      <c r="N682" s="99"/>
      <c r="O682" s="10"/>
      <c r="P682" s="10"/>
      <c r="Q682" s="10"/>
      <c r="R682" s="10"/>
      <c r="S682" s="10"/>
      <c r="T682" s="10"/>
      <c r="U682" s="10"/>
      <c r="V682" s="10"/>
      <c r="W682" s="10">
        <f>IF($I$7="Watt",IF(V682=MIN($V$7:$V$1012),#REF!,""),IF(V682=MIN($V$7:$V$1012),N682," "))</f>
        <v>0</v>
      </c>
    </row>
    <row r="683" spans="7:23">
      <c r="G683" s="9"/>
      <c r="H683" s="9"/>
      <c r="I683" s="9"/>
      <c r="J683" s="9"/>
      <c r="K683" s="9"/>
      <c r="L683" s="9"/>
      <c r="M683" s="9"/>
      <c r="N683" s="99"/>
      <c r="O683" s="10"/>
      <c r="P683" s="10"/>
      <c r="Q683" s="10"/>
      <c r="R683" s="10"/>
      <c r="S683" s="10"/>
      <c r="T683" s="10"/>
      <c r="U683" s="10"/>
      <c r="V683" s="10"/>
      <c r="W683" s="10">
        <f>IF($I$7="Watt",IF(V683=MIN($V$7:$V$1012),#REF!,""),IF(V683=MIN($V$7:$V$1012),N683," "))</f>
        <v>0</v>
      </c>
    </row>
    <row r="684" spans="7:23">
      <c r="G684" s="9"/>
      <c r="H684" s="9"/>
      <c r="I684" s="9"/>
      <c r="J684" s="9"/>
      <c r="K684" s="9"/>
      <c r="L684" s="9"/>
      <c r="M684" s="9"/>
      <c r="N684" s="99"/>
      <c r="O684" s="10"/>
      <c r="P684" s="10"/>
      <c r="Q684" s="10"/>
      <c r="R684" s="10"/>
      <c r="S684" s="10"/>
      <c r="T684" s="10"/>
      <c r="U684" s="10"/>
      <c r="V684" s="10"/>
      <c r="W684" s="10">
        <f>IF($I$7="Watt",IF(V684=MIN($V$7:$V$1012),#REF!,""),IF(V684=MIN($V$7:$V$1012),N684," "))</f>
        <v>0</v>
      </c>
    </row>
    <row r="685" spans="7:23">
      <c r="G685" s="9"/>
      <c r="H685" s="9"/>
      <c r="I685" s="9"/>
      <c r="J685" s="9"/>
      <c r="K685" s="9"/>
      <c r="L685" s="9"/>
      <c r="M685" s="9"/>
      <c r="N685" s="99"/>
      <c r="O685" s="10"/>
      <c r="P685" s="10"/>
      <c r="Q685" s="10"/>
      <c r="R685" s="10"/>
      <c r="S685" s="10"/>
      <c r="T685" s="10"/>
      <c r="U685" s="10"/>
      <c r="V685" s="10"/>
      <c r="W685" s="10">
        <f>IF($I$7="Watt",IF(V685=MIN($V$7:$V$1012),#REF!,""),IF(V685=MIN($V$7:$V$1012),N685," "))</f>
        <v>0</v>
      </c>
    </row>
    <row r="686" spans="7:23">
      <c r="G686" s="9"/>
      <c r="H686" s="9"/>
      <c r="I686" s="9"/>
      <c r="J686" s="9"/>
      <c r="K686" s="9"/>
      <c r="L686" s="9"/>
      <c r="M686" s="9"/>
      <c r="N686" s="99"/>
      <c r="O686" s="10"/>
      <c r="P686" s="10"/>
      <c r="Q686" s="10"/>
      <c r="R686" s="10"/>
      <c r="S686" s="10"/>
      <c r="T686" s="10"/>
      <c r="U686" s="10"/>
      <c r="V686" s="10"/>
      <c r="W686" s="10">
        <f>IF($I$7="Watt",IF(V686=MIN($V$7:$V$1012),#REF!,""),IF(V686=MIN($V$7:$V$1012),N686," "))</f>
        <v>0</v>
      </c>
    </row>
    <row r="687" spans="7:23">
      <c r="G687" s="9"/>
      <c r="H687" s="9"/>
      <c r="I687" s="9"/>
      <c r="J687" s="9"/>
      <c r="K687" s="9"/>
      <c r="L687" s="9"/>
      <c r="M687" s="9"/>
      <c r="N687" s="99"/>
      <c r="O687" s="10"/>
      <c r="P687" s="10"/>
      <c r="Q687" s="10"/>
      <c r="R687" s="10"/>
      <c r="S687" s="10"/>
      <c r="T687" s="10"/>
      <c r="U687" s="10"/>
      <c r="V687" s="10"/>
      <c r="W687" s="10">
        <f>IF($I$7="Watt",IF(V687=MIN($V$7:$V$1012),#REF!,""),IF(V687=MIN($V$7:$V$1012),N687," "))</f>
        <v>0</v>
      </c>
    </row>
    <row r="688" spans="7:23">
      <c r="G688" s="9"/>
      <c r="H688" s="9"/>
      <c r="I688" s="9"/>
      <c r="J688" s="9"/>
      <c r="K688" s="9"/>
      <c r="L688" s="9"/>
      <c r="M688" s="9"/>
      <c r="N688" s="99"/>
      <c r="O688" s="10"/>
      <c r="P688" s="10"/>
      <c r="Q688" s="10"/>
      <c r="R688" s="10"/>
      <c r="S688" s="10"/>
      <c r="T688" s="10"/>
      <c r="U688" s="10"/>
      <c r="V688" s="10"/>
      <c r="W688" s="10">
        <f>IF($I$7="Watt",IF(V688=MIN($V$7:$V$1012),#REF!,""),IF(V688=MIN($V$7:$V$1012),N688," "))</f>
        <v>0</v>
      </c>
    </row>
    <row r="689" spans="7:23">
      <c r="G689" s="9"/>
      <c r="H689" s="9"/>
      <c r="I689" s="9"/>
      <c r="J689" s="9"/>
      <c r="K689" s="9"/>
      <c r="L689" s="9"/>
      <c r="M689" s="9"/>
      <c r="N689" s="99"/>
      <c r="O689" s="10"/>
      <c r="P689" s="10"/>
      <c r="Q689" s="10"/>
      <c r="R689" s="10"/>
      <c r="S689" s="10"/>
      <c r="T689" s="10"/>
      <c r="U689" s="10"/>
      <c r="V689" s="10"/>
      <c r="W689" s="10">
        <f>IF($I$7="Watt",IF(V689=MIN($V$7:$V$1012),#REF!,""),IF(V689=MIN($V$7:$V$1012),N689," "))</f>
        <v>0</v>
      </c>
    </row>
    <row r="690" spans="7:23">
      <c r="G690" s="9"/>
      <c r="H690" s="9"/>
      <c r="I690" s="9"/>
      <c r="J690" s="9"/>
      <c r="K690" s="9"/>
      <c r="L690" s="9"/>
      <c r="M690" s="9"/>
      <c r="N690" s="99"/>
      <c r="O690" s="10"/>
      <c r="P690" s="10"/>
      <c r="Q690" s="10"/>
      <c r="R690" s="10"/>
      <c r="S690" s="10"/>
      <c r="T690" s="10"/>
      <c r="U690" s="10"/>
      <c r="V690" s="10"/>
      <c r="W690" s="10">
        <f>IF($I$7="Watt",IF(V690=MIN($V$7:$V$1012),#REF!,""),IF(V690=MIN($V$7:$V$1012),N690," "))</f>
        <v>0</v>
      </c>
    </row>
    <row r="691" spans="7:23">
      <c r="G691" s="9"/>
      <c r="H691" s="9"/>
      <c r="I691" s="9"/>
      <c r="J691" s="9"/>
      <c r="K691" s="9"/>
      <c r="L691" s="9"/>
      <c r="M691" s="9"/>
      <c r="N691" s="99"/>
      <c r="O691" s="10"/>
      <c r="P691" s="10"/>
      <c r="Q691" s="10"/>
      <c r="R691" s="10"/>
      <c r="S691" s="10"/>
      <c r="T691" s="10"/>
      <c r="U691" s="10"/>
      <c r="V691" s="10"/>
      <c r="W691" s="10">
        <f>IF($I$7="Watt",IF(V691=MIN($V$7:$V$1012),#REF!,""),IF(V691=MIN($V$7:$V$1012),N691," "))</f>
        <v>0</v>
      </c>
    </row>
    <row r="692" spans="7:23">
      <c r="G692" s="9"/>
      <c r="H692" s="9"/>
      <c r="I692" s="9"/>
      <c r="J692" s="9"/>
      <c r="K692" s="9"/>
      <c r="L692" s="9"/>
      <c r="M692" s="9"/>
      <c r="N692" s="99"/>
      <c r="O692" s="10"/>
      <c r="P692" s="10"/>
      <c r="Q692" s="10"/>
      <c r="R692" s="10"/>
      <c r="S692" s="10"/>
      <c r="T692" s="10"/>
      <c r="U692" s="10"/>
      <c r="V692" s="10"/>
      <c r="W692" s="10">
        <f>IF($I$7="Watt",IF(V692=MIN($V$7:$V$1012),#REF!,""),IF(V692=MIN($V$7:$V$1012),N692," "))</f>
        <v>0</v>
      </c>
    </row>
    <row r="693" spans="7:23">
      <c r="G693" s="9"/>
      <c r="H693" s="9"/>
      <c r="I693" s="9"/>
      <c r="J693" s="9"/>
      <c r="K693" s="9"/>
      <c r="L693" s="9"/>
      <c r="M693" s="9"/>
      <c r="N693" s="99"/>
      <c r="O693" s="10"/>
      <c r="P693" s="10"/>
      <c r="Q693" s="10"/>
      <c r="R693" s="10"/>
      <c r="S693" s="10"/>
      <c r="T693" s="10"/>
      <c r="U693" s="10"/>
      <c r="V693" s="10"/>
      <c r="W693" s="10">
        <f>IF($I$7="Watt",IF(V693=MIN($V$7:$V$1012),#REF!,""),IF(V693=MIN($V$7:$V$1012),N693," "))</f>
        <v>0</v>
      </c>
    </row>
    <row r="694" spans="7:23">
      <c r="G694" s="9"/>
      <c r="H694" s="9"/>
      <c r="I694" s="9"/>
      <c r="J694" s="9"/>
      <c r="K694" s="9"/>
      <c r="L694" s="9"/>
      <c r="M694" s="9"/>
      <c r="N694" s="99"/>
      <c r="O694" s="10"/>
      <c r="P694" s="10"/>
      <c r="Q694" s="10"/>
      <c r="R694" s="10"/>
      <c r="S694" s="10"/>
      <c r="T694" s="10"/>
      <c r="U694" s="10"/>
      <c r="V694" s="10"/>
      <c r="W694" s="10">
        <f>IF($I$7="Watt",IF(V694=MIN($V$7:$V$1012),#REF!,""),IF(V694=MIN($V$7:$V$1012),N694," "))</f>
        <v>0</v>
      </c>
    </row>
    <row r="695" spans="7:23">
      <c r="G695" s="9"/>
      <c r="H695" s="9"/>
      <c r="I695" s="9"/>
      <c r="J695" s="9"/>
      <c r="K695" s="9"/>
      <c r="L695" s="9"/>
      <c r="M695" s="9"/>
      <c r="N695" s="99"/>
      <c r="O695" s="10"/>
      <c r="P695" s="10"/>
      <c r="Q695" s="10"/>
      <c r="R695" s="10"/>
      <c r="S695" s="10"/>
      <c r="T695" s="10"/>
      <c r="U695" s="10"/>
      <c r="V695" s="10"/>
      <c r="W695" s="10">
        <f>IF($I$7="Watt",IF(V695=MIN($V$7:$V$1012),#REF!,""),IF(V695=MIN($V$7:$V$1012),N695," "))</f>
        <v>0</v>
      </c>
    </row>
    <row r="696" spans="7:23">
      <c r="G696" s="9"/>
      <c r="H696" s="9"/>
      <c r="I696" s="9"/>
      <c r="J696" s="9"/>
      <c r="K696" s="9"/>
      <c r="L696" s="9"/>
      <c r="M696" s="9"/>
      <c r="N696" s="99"/>
      <c r="O696" s="10"/>
      <c r="P696" s="10"/>
      <c r="Q696" s="10"/>
      <c r="R696" s="10"/>
      <c r="S696" s="10"/>
      <c r="T696" s="10"/>
      <c r="U696" s="10"/>
      <c r="V696" s="10"/>
      <c r="W696" s="10">
        <f>IF($I$7="Watt",IF(V696=MIN($V$7:$V$1012),#REF!,""),IF(V696=MIN($V$7:$V$1012),N696," "))</f>
        <v>0</v>
      </c>
    </row>
    <row r="697" spans="7:23">
      <c r="G697" s="9"/>
      <c r="H697" s="9"/>
      <c r="I697" s="9"/>
      <c r="J697" s="9"/>
      <c r="K697" s="9"/>
      <c r="L697" s="9"/>
      <c r="M697" s="9"/>
      <c r="N697" s="99"/>
      <c r="O697" s="10"/>
      <c r="P697" s="10"/>
      <c r="Q697" s="10"/>
      <c r="R697" s="10"/>
      <c r="S697" s="10"/>
      <c r="T697" s="10"/>
      <c r="U697" s="10"/>
      <c r="V697" s="10"/>
      <c r="W697" s="10">
        <f>IF($I$7="Watt",IF(V697=MIN($V$7:$V$1012),#REF!,""),IF(V697=MIN($V$7:$V$1012),N697," "))</f>
        <v>0</v>
      </c>
    </row>
    <row r="698" spans="7:23">
      <c r="G698" s="9"/>
      <c r="H698" s="9"/>
      <c r="I698" s="9"/>
      <c r="J698" s="9"/>
      <c r="K698" s="9"/>
      <c r="L698" s="9"/>
      <c r="M698" s="9"/>
      <c r="N698" s="99"/>
      <c r="O698" s="10"/>
      <c r="P698" s="10"/>
      <c r="Q698" s="10"/>
      <c r="R698" s="10"/>
      <c r="S698" s="10"/>
      <c r="T698" s="10"/>
      <c r="U698" s="10"/>
      <c r="V698" s="10"/>
      <c r="W698" s="10">
        <f>IF($I$7="Watt",IF(V698=MIN($V$7:$V$1012),#REF!,""),IF(V698=MIN($V$7:$V$1012),N698," "))</f>
        <v>0</v>
      </c>
    </row>
    <row r="699" spans="7:23">
      <c r="G699" s="9"/>
      <c r="H699" s="9"/>
      <c r="I699" s="9"/>
      <c r="J699" s="9"/>
      <c r="K699" s="9"/>
      <c r="L699" s="9"/>
      <c r="M699" s="9"/>
      <c r="N699" s="99"/>
      <c r="O699" s="10"/>
      <c r="P699" s="10"/>
      <c r="Q699" s="10"/>
      <c r="R699" s="10"/>
      <c r="S699" s="10"/>
      <c r="T699" s="10"/>
      <c r="U699" s="10"/>
      <c r="V699" s="10"/>
      <c r="W699" s="10">
        <f>IF($I$7="Watt",IF(V699=MIN($V$7:$V$1012),#REF!,""),IF(V699=MIN($V$7:$V$1012),N699," "))</f>
        <v>0</v>
      </c>
    </row>
    <row r="700" spans="7:23">
      <c r="G700" s="9"/>
      <c r="H700" s="9"/>
      <c r="I700" s="9"/>
      <c r="J700" s="9"/>
      <c r="K700" s="9"/>
      <c r="L700" s="9"/>
      <c r="M700" s="9"/>
      <c r="N700" s="99"/>
      <c r="O700" s="10"/>
      <c r="P700" s="10"/>
      <c r="Q700" s="10"/>
      <c r="R700" s="10"/>
      <c r="S700" s="10"/>
      <c r="T700" s="10"/>
      <c r="U700" s="10"/>
      <c r="V700" s="10"/>
      <c r="W700" s="10">
        <f>IF($I$7="Watt",IF(V700=MIN($V$7:$V$1012),#REF!,""),IF(V700=MIN($V$7:$V$1012),N700," "))</f>
        <v>0</v>
      </c>
    </row>
    <row r="701" spans="7:23">
      <c r="G701" s="9"/>
      <c r="H701" s="9"/>
      <c r="I701" s="9"/>
      <c r="J701" s="9"/>
      <c r="K701" s="9"/>
      <c r="L701" s="9"/>
      <c r="M701" s="9"/>
      <c r="N701" s="99"/>
      <c r="O701" s="10"/>
      <c r="P701" s="10"/>
      <c r="Q701" s="10"/>
      <c r="R701" s="10"/>
      <c r="S701" s="10"/>
      <c r="T701" s="10"/>
      <c r="U701" s="10"/>
      <c r="V701" s="10"/>
      <c r="W701" s="10">
        <f>IF($I$7="Watt",IF(V701=MIN($V$7:$V$1012),#REF!,""),IF(V701=MIN($V$7:$V$1012),N701," "))</f>
        <v>0</v>
      </c>
    </row>
    <row r="702" spans="7:23">
      <c r="G702" s="9"/>
      <c r="H702" s="9"/>
      <c r="I702" s="9"/>
      <c r="J702" s="9"/>
      <c r="K702" s="9"/>
      <c r="L702" s="9"/>
      <c r="M702" s="9"/>
      <c r="N702" s="99"/>
      <c r="O702" s="10"/>
      <c r="P702" s="10"/>
      <c r="Q702" s="10"/>
      <c r="R702" s="10"/>
      <c r="S702" s="10"/>
      <c r="T702" s="10"/>
      <c r="U702" s="10"/>
      <c r="V702" s="10"/>
      <c r="W702" s="10">
        <f>IF($I$7="Watt",IF(V702=MIN($V$7:$V$1012),#REF!,""),IF(V702=MIN($V$7:$V$1012),N702," "))</f>
        <v>0</v>
      </c>
    </row>
    <row r="703" spans="7:23">
      <c r="G703" s="9"/>
      <c r="H703" s="9"/>
      <c r="I703" s="9"/>
      <c r="J703" s="9"/>
      <c r="K703" s="9"/>
      <c r="L703" s="9"/>
      <c r="M703" s="9"/>
      <c r="N703" s="99"/>
      <c r="O703" s="10"/>
      <c r="P703" s="10"/>
      <c r="Q703" s="10"/>
      <c r="R703" s="10"/>
      <c r="S703" s="10"/>
      <c r="T703" s="10"/>
      <c r="U703" s="10"/>
      <c r="V703" s="10"/>
      <c r="W703" s="10">
        <f>IF($I$7="Watt",IF(V703=MIN($V$7:$V$1012),#REF!,""),IF(V703=MIN($V$7:$V$1012),N703," "))</f>
        <v>0</v>
      </c>
    </row>
    <row r="704" spans="7:23">
      <c r="G704" s="9"/>
      <c r="H704" s="9"/>
      <c r="I704" s="9"/>
      <c r="J704" s="9"/>
      <c r="K704" s="9"/>
      <c r="L704" s="9"/>
      <c r="M704" s="9"/>
      <c r="N704" s="99"/>
      <c r="O704" s="10"/>
      <c r="P704" s="10"/>
      <c r="Q704" s="10"/>
      <c r="R704" s="10"/>
      <c r="S704" s="10"/>
      <c r="T704" s="10"/>
      <c r="U704" s="10"/>
      <c r="V704" s="10"/>
      <c r="W704" s="10">
        <f>IF($I$7="Watt",IF(V704=MIN($V$7:$V$1012),#REF!,""),IF(V704=MIN($V$7:$V$1012),N704," "))</f>
        <v>0</v>
      </c>
    </row>
    <row r="705" spans="7:23">
      <c r="G705" s="9"/>
      <c r="H705" s="9"/>
      <c r="I705" s="9"/>
      <c r="J705" s="9"/>
      <c r="K705" s="9"/>
      <c r="L705" s="9"/>
      <c r="M705" s="9"/>
      <c r="N705" s="99"/>
      <c r="O705" s="10"/>
      <c r="P705" s="10"/>
      <c r="Q705" s="10"/>
      <c r="R705" s="10"/>
      <c r="S705" s="10"/>
      <c r="T705" s="10"/>
      <c r="U705" s="10"/>
      <c r="V705" s="10"/>
      <c r="W705" s="10">
        <f>IF($I$7="Watt",IF(V705=MIN($V$7:$V$1012),#REF!,""),IF(V705=MIN($V$7:$V$1012),N705," "))</f>
        <v>0</v>
      </c>
    </row>
    <row r="706" spans="7:23">
      <c r="G706" s="9"/>
      <c r="H706" s="9"/>
      <c r="I706" s="9"/>
      <c r="J706" s="9"/>
      <c r="K706" s="9"/>
      <c r="L706" s="9"/>
      <c r="M706" s="9"/>
      <c r="N706" s="99"/>
      <c r="O706" s="10"/>
      <c r="P706" s="10"/>
      <c r="Q706" s="10"/>
      <c r="R706" s="10"/>
      <c r="S706" s="10"/>
      <c r="T706" s="10"/>
      <c r="U706" s="10"/>
      <c r="V706" s="10"/>
      <c r="W706" s="10">
        <f>IF($I$7="Watt",IF(V706=MIN($V$7:$V$1012),#REF!,""),IF(V706=MIN($V$7:$V$1012),N706," "))</f>
        <v>0</v>
      </c>
    </row>
    <row r="707" spans="7:23">
      <c r="G707" s="9"/>
      <c r="H707" s="9"/>
      <c r="I707" s="9"/>
      <c r="J707" s="9"/>
      <c r="K707" s="9"/>
      <c r="L707" s="9"/>
      <c r="M707" s="9"/>
      <c r="N707" s="99"/>
      <c r="O707" s="10"/>
      <c r="P707" s="10"/>
      <c r="Q707" s="10"/>
      <c r="R707" s="10"/>
      <c r="S707" s="10"/>
      <c r="T707" s="10"/>
      <c r="U707" s="10"/>
      <c r="V707" s="10"/>
      <c r="W707" s="10">
        <f>IF($I$7="Watt",IF(V707=MIN($V$7:$V$1012),#REF!,""),IF(V707=MIN($V$7:$V$1012),N707," "))</f>
        <v>0</v>
      </c>
    </row>
    <row r="708" spans="7:23">
      <c r="G708" s="9"/>
      <c r="H708" s="9"/>
      <c r="I708" s="9"/>
      <c r="J708" s="9"/>
      <c r="K708" s="9"/>
      <c r="L708" s="9"/>
      <c r="M708" s="9"/>
      <c r="N708" s="99"/>
      <c r="O708" s="10"/>
      <c r="P708" s="10"/>
      <c r="Q708" s="10"/>
      <c r="R708" s="10"/>
      <c r="S708" s="10"/>
      <c r="T708" s="10"/>
      <c r="U708" s="10"/>
      <c r="V708" s="10"/>
      <c r="W708" s="10">
        <f>IF($I$7="Watt",IF(V708=MIN($V$7:$V$1012),#REF!,""),IF(V708=MIN($V$7:$V$1012),N708," "))</f>
        <v>0</v>
      </c>
    </row>
    <row r="709" spans="7:23">
      <c r="G709" s="9"/>
      <c r="H709" s="9"/>
      <c r="I709" s="9"/>
      <c r="J709" s="9"/>
      <c r="K709" s="9"/>
      <c r="L709" s="9"/>
      <c r="M709" s="9"/>
      <c r="N709" s="99"/>
      <c r="O709" s="10"/>
      <c r="P709" s="10"/>
      <c r="Q709" s="10"/>
      <c r="R709" s="10"/>
      <c r="S709" s="10"/>
      <c r="T709" s="10"/>
      <c r="U709" s="10"/>
      <c r="V709" s="10"/>
      <c r="W709" s="10">
        <f>IF($I$7="Watt",IF(V709=MIN($V$7:$V$1012),#REF!,""),IF(V709=MIN($V$7:$V$1012),N709," "))</f>
        <v>0</v>
      </c>
    </row>
    <row r="710" spans="7:23">
      <c r="G710" s="9"/>
      <c r="H710" s="9"/>
      <c r="I710" s="9"/>
      <c r="J710" s="9"/>
      <c r="K710" s="9"/>
      <c r="L710" s="9"/>
      <c r="M710" s="9"/>
      <c r="N710" s="99"/>
      <c r="O710" s="10"/>
      <c r="P710" s="10"/>
      <c r="Q710" s="10"/>
      <c r="R710" s="10"/>
      <c r="S710" s="10"/>
      <c r="T710" s="10"/>
      <c r="U710" s="10"/>
      <c r="V710" s="10"/>
      <c r="W710" s="10">
        <f>IF($I$7="Watt",IF(V710=MIN($V$7:$V$1012),#REF!,""),IF(V710=MIN($V$7:$V$1012),N710," "))</f>
        <v>0</v>
      </c>
    </row>
    <row r="711" spans="7:23">
      <c r="G711" s="9"/>
      <c r="H711" s="9"/>
      <c r="I711" s="9"/>
      <c r="J711" s="9"/>
      <c r="K711" s="9"/>
      <c r="L711" s="9"/>
      <c r="M711" s="9"/>
      <c r="N711" s="99"/>
      <c r="O711" s="10"/>
      <c r="P711" s="10"/>
      <c r="Q711" s="10"/>
      <c r="R711" s="10"/>
      <c r="S711" s="10"/>
      <c r="T711" s="10"/>
      <c r="U711" s="10"/>
      <c r="V711" s="10"/>
      <c r="W711" s="10">
        <f>IF($I$7="Watt",IF(V711=MIN($V$7:$V$1012),#REF!,""),IF(V711=MIN($V$7:$V$1012),N711," "))</f>
        <v>0</v>
      </c>
    </row>
    <row r="712" spans="7:23">
      <c r="G712" s="9"/>
      <c r="H712" s="9"/>
      <c r="I712" s="9"/>
      <c r="J712" s="9"/>
      <c r="K712" s="9"/>
      <c r="L712" s="9"/>
      <c r="M712" s="9"/>
      <c r="N712" s="99"/>
      <c r="O712" s="10"/>
      <c r="P712" s="10"/>
      <c r="Q712" s="10"/>
      <c r="R712" s="10"/>
      <c r="S712" s="10"/>
      <c r="T712" s="10"/>
      <c r="U712" s="10"/>
      <c r="V712" s="10"/>
      <c r="W712" s="10">
        <f>IF($I$7="Watt",IF(V712=MIN($V$7:$V$1012),#REF!,""),IF(V712=MIN($V$7:$V$1012),N712," "))</f>
        <v>0</v>
      </c>
    </row>
    <row r="713" spans="7:23">
      <c r="G713" s="9"/>
      <c r="H713" s="9"/>
      <c r="I713" s="9"/>
      <c r="J713" s="9"/>
      <c r="K713" s="9"/>
      <c r="L713" s="9"/>
      <c r="M713" s="9"/>
      <c r="N713" s="99"/>
      <c r="O713" s="10"/>
      <c r="P713" s="10"/>
      <c r="Q713" s="10"/>
      <c r="R713" s="10"/>
      <c r="S713" s="10"/>
      <c r="T713" s="10"/>
      <c r="U713" s="10"/>
      <c r="V713" s="10"/>
      <c r="W713" s="10">
        <f>IF($I$7="Watt",IF(V713=MIN($V$7:$V$1012),#REF!,""),IF(V713=MIN($V$7:$V$1012),N713," "))</f>
        <v>0</v>
      </c>
    </row>
    <row r="714" spans="7:23">
      <c r="G714" s="9"/>
      <c r="H714" s="9"/>
      <c r="I714" s="9"/>
      <c r="J714" s="9"/>
      <c r="K714" s="9"/>
      <c r="L714" s="9"/>
      <c r="M714" s="9"/>
      <c r="N714" s="99"/>
      <c r="O714" s="10"/>
      <c r="P714" s="10"/>
      <c r="Q714" s="10"/>
      <c r="R714" s="10"/>
      <c r="S714" s="10"/>
      <c r="T714" s="10"/>
      <c r="U714" s="10"/>
      <c r="V714" s="10"/>
      <c r="W714" s="10">
        <f>IF($I$7="Watt",IF(V714=MIN($V$7:$V$1012),#REF!,""),IF(V714=MIN($V$7:$V$1012),N714," "))</f>
        <v>0</v>
      </c>
    </row>
    <row r="715" spans="7:23">
      <c r="G715" s="9"/>
      <c r="H715" s="9"/>
      <c r="I715" s="9"/>
      <c r="J715" s="9"/>
      <c r="K715" s="9"/>
      <c r="L715" s="9"/>
      <c r="M715" s="9"/>
      <c r="N715" s="99"/>
      <c r="O715" s="10"/>
      <c r="P715" s="10"/>
      <c r="Q715" s="10"/>
      <c r="R715" s="10"/>
      <c r="S715" s="10"/>
      <c r="T715" s="10"/>
      <c r="U715" s="10"/>
      <c r="V715" s="10"/>
      <c r="W715" s="10">
        <f>IF($I$7="Watt",IF(V715=MIN($V$7:$V$1012),#REF!,""),IF(V715=MIN($V$7:$V$1012),N715," "))</f>
        <v>0</v>
      </c>
    </row>
    <row r="716" spans="7:23">
      <c r="G716" s="9"/>
      <c r="H716" s="9"/>
      <c r="I716" s="9"/>
      <c r="J716" s="9"/>
      <c r="K716" s="9"/>
      <c r="L716" s="9"/>
      <c r="M716" s="9"/>
      <c r="N716" s="99"/>
      <c r="O716" s="10"/>
      <c r="P716" s="10"/>
      <c r="Q716" s="10"/>
      <c r="R716" s="10"/>
      <c r="S716" s="10"/>
      <c r="T716" s="10"/>
      <c r="U716" s="10"/>
      <c r="V716" s="10"/>
      <c r="W716" s="10">
        <f>IF($I$7="Watt",IF(V716=MIN($V$7:$V$1012),#REF!,""),IF(V716=MIN($V$7:$V$1012),N716," "))</f>
        <v>0</v>
      </c>
    </row>
    <row r="717" spans="7:23">
      <c r="G717" s="9"/>
      <c r="H717" s="9"/>
      <c r="I717" s="9"/>
      <c r="J717" s="9"/>
      <c r="K717" s="9"/>
      <c r="L717" s="9"/>
      <c r="M717" s="9"/>
      <c r="N717" s="99"/>
      <c r="O717" s="10"/>
      <c r="P717" s="10"/>
      <c r="Q717" s="10"/>
      <c r="R717" s="10"/>
      <c r="S717" s="10"/>
      <c r="T717" s="10"/>
      <c r="U717" s="10"/>
      <c r="V717" s="10"/>
      <c r="W717" s="10">
        <f>IF($I$7="Watt",IF(V717=MIN($V$7:$V$1012),#REF!,""),IF(V717=MIN($V$7:$V$1012),N717," "))</f>
        <v>0</v>
      </c>
    </row>
    <row r="718" spans="7:23">
      <c r="G718" s="9"/>
      <c r="H718" s="9"/>
      <c r="I718" s="9"/>
      <c r="J718" s="9"/>
      <c r="K718" s="9"/>
      <c r="L718" s="9"/>
      <c r="M718" s="9"/>
      <c r="N718" s="99"/>
      <c r="O718" s="10"/>
      <c r="P718" s="10"/>
      <c r="Q718" s="10"/>
      <c r="R718" s="10"/>
      <c r="S718" s="10"/>
      <c r="T718" s="10"/>
      <c r="U718" s="10"/>
      <c r="V718" s="10"/>
      <c r="W718" s="10">
        <f>IF($I$7="Watt",IF(V718=MIN($V$7:$V$1012),#REF!,""),IF(V718=MIN($V$7:$V$1012),N718," "))</f>
        <v>0</v>
      </c>
    </row>
    <row r="719" spans="7:23">
      <c r="G719" s="9"/>
      <c r="H719" s="9"/>
      <c r="I719" s="9"/>
      <c r="J719" s="9"/>
      <c r="K719" s="9"/>
      <c r="L719" s="9"/>
      <c r="M719" s="9"/>
      <c r="N719" s="99"/>
      <c r="O719" s="10"/>
      <c r="P719" s="10"/>
      <c r="Q719" s="10"/>
      <c r="R719" s="10"/>
      <c r="S719" s="10"/>
      <c r="T719" s="10"/>
      <c r="U719" s="10"/>
      <c r="V719" s="10"/>
      <c r="W719" s="10">
        <f>IF($I$7="Watt",IF(V719=MIN($V$7:$V$1012),#REF!,""),IF(V719=MIN($V$7:$V$1012),N719," "))</f>
        <v>0</v>
      </c>
    </row>
    <row r="720" spans="7:23">
      <c r="G720" s="9"/>
      <c r="H720" s="9"/>
      <c r="I720" s="9"/>
      <c r="J720" s="9"/>
      <c r="K720" s="9"/>
      <c r="L720" s="9"/>
      <c r="M720" s="9"/>
      <c r="N720" s="99"/>
      <c r="O720" s="10"/>
      <c r="P720" s="10"/>
      <c r="Q720" s="10"/>
      <c r="R720" s="10"/>
      <c r="S720" s="10"/>
      <c r="T720" s="10"/>
      <c r="U720" s="10"/>
      <c r="V720" s="10"/>
      <c r="W720" s="10">
        <f>IF($I$7="Watt",IF(V720=MIN($V$7:$V$1012),#REF!,""),IF(V720=MIN($V$7:$V$1012),N720," "))</f>
        <v>0</v>
      </c>
    </row>
    <row r="721" spans="7:23">
      <c r="G721" s="9"/>
      <c r="H721" s="9"/>
      <c r="I721" s="9"/>
      <c r="J721" s="9"/>
      <c r="K721" s="9"/>
      <c r="L721" s="9"/>
      <c r="M721" s="9"/>
      <c r="N721" s="99"/>
      <c r="O721" s="10"/>
      <c r="P721" s="10"/>
      <c r="Q721" s="10"/>
      <c r="R721" s="10"/>
      <c r="S721" s="10"/>
      <c r="T721" s="10"/>
      <c r="U721" s="10"/>
      <c r="V721" s="10"/>
      <c r="W721" s="10">
        <f>IF($I$7="Watt",IF(V721=MIN($V$7:$V$1012),#REF!,""),IF(V721=MIN($V$7:$V$1012),N721," "))</f>
        <v>0</v>
      </c>
    </row>
    <row r="722" spans="7:23">
      <c r="G722" s="9"/>
      <c r="H722" s="9"/>
      <c r="I722" s="9"/>
      <c r="J722" s="9"/>
      <c r="K722" s="9"/>
      <c r="L722" s="9"/>
      <c r="M722" s="9"/>
      <c r="N722" s="99"/>
      <c r="O722" s="10"/>
      <c r="P722" s="10"/>
      <c r="Q722" s="10"/>
      <c r="R722" s="10"/>
      <c r="S722" s="10"/>
      <c r="T722" s="10"/>
      <c r="U722" s="10"/>
      <c r="V722" s="10"/>
      <c r="W722" s="10">
        <f>IF($I$7="Watt",IF(V722=MIN($V$7:$V$1012),#REF!,""),IF(V722=MIN($V$7:$V$1012),N722," "))</f>
        <v>0</v>
      </c>
    </row>
    <row r="723" spans="7:23">
      <c r="G723" s="9"/>
      <c r="H723" s="9"/>
      <c r="I723" s="9"/>
      <c r="J723" s="9"/>
      <c r="K723" s="9"/>
      <c r="L723" s="9"/>
      <c r="M723" s="9"/>
      <c r="N723" s="99"/>
      <c r="O723" s="10"/>
      <c r="P723" s="10"/>
      <c r="Q723" s="10"/>
      <c r="R723" s="10"/>
      <c r="S723" s="10"/>
      <c r="T723" s="10"/>
      <c r="U723" s="10"/>
      <c r="V723" s="10"/>
      <c r="W723" s="10">
        <f>IF($I$7="Watt",IF(V723=MIN($V$7:$V$1012),#REF!,""),IF(V723=MIN($V$7:$V$1012),N723," "))</f>
        <v>0</v>
      </c>
    </row>
    <row r="724" spans="7:23">
      <c r="G724" s="9"/>
      <c r="H724" s="9"/>
      <c r="I724" s="9"/>
      <c r="J724" s="9"/>
      <c r="K724" s="9"/>
      <c r="L724" s="9"/>
      <c r="M724" s="9"/>
      <c r="N724" s="99"/>
      <c r="O724" s="10"/>
      <c r="P724" s="10"/>
      <c r="Q724" s="10"/>
      <c r="R724" s="10"/>
      <c r="S724" s="10"/>
      <c r="T724" s="10"/>
      <c r="U724" s="10"/>
      <c r="V724" s="10"/>
      <c r="W724" s="10">
        <f>IF($I$7="Watt",IF(V724=MIN($V$7:$V$1012),#REF!,""),IF(V724=MIN($V$7:$V$1012),N724," "))</f>
        <v>0</v>
      </c>
    </row>
    <row r="725" spans="7:23">
      <c r="G725" s="9"/>
      <c r="H725" s="9"/>
      <c r="I725" s="9"/>
      <c r="J725" s="9"/>
      <c r="K725" s="9"/>
      <c r="L725" s="9"/>
      <c r="M725" s="9"/>
      <c r="N725" s="99"/>
      <c r="O725" s="10"/>
      <c r="P725" s="10"/>
      <c r="Q725" s="10"/>
      <c r="R725" s="10"/>
      <c r="S725" s="10"/>
      <c r="T725" s="10"/>
      <c r="U725" s="10"/>
      <c r="V725" s="10"/>
      <c r="W725" s="10">
        <f>IF($I$7="Watt",IF(V725=MIN($V$7:$V$1012),#REF!,""),IF(V725=MIN($V$7:$V$1012),N725," "))</f>
        <v>0</v>
      </c>
    </row>
    <row r="726" spans="7:23">
      <c r="G726" s="9"/>
      <c r="H726" s="9"/>
      <c r="I726" s="9"/>
      <c r="J726" s="9"/>
      <c r="K726" s="9"/>
      <c r="L726" s="9"/>
      <c r="M726" s="9"/>
      <c r="N726" s="99"/>
      <c r="O726" s="10"/>
      <c r="P726" s="10"/>
      <c r="Q726" s="10"/>
      <c r="R726" s="10"/>
      <c r="S726" s="10"/>
      <c r="T726" s="10"/>
      <c r="U726" s="10"/>
      <c r="V726" s="10"/>
      <c r="W726" s="10">
        <f>IF($I$7="Watt",IF(V726=MIN($V$7:$V$1012),#REF!,""),IF(V726=MIN($V$7:$V$1012),N726," "))</f>
        <v>0</v>
      </c>
    </row>
    <row r="727" spans="7:23">
      <c r="G727" s="9"/>
      <c r="H727" s="9"/>
      <c r="I727" s="9"/>
      <c r="J727" s="9"/>
      <c r="K727" s="9"/>
      <c r="L727" s="9"/>
      <c r="M727" s="9"/>
      <c r="N727" s="99"/>
      <c r="O727" s="10"/>
      <c r="P727" s="10"/>
      <c r="Q727" s="10"/>
      <c r="R727" s="10"/>
      <c r="S727" s="10"/>
      <c r="T727" s="10"/>
      <c r="U727" s="10"/>
      <c r="V727" s="10"/>
      <c r="W727" s="10">
        <f>IF($I$7="Watt",IF(V727=MIN($V$7:$V$1012),#REF!,""),IF(V727=MIN($V$7:$V$1012),N727," "))</f>
        <v>0</v>
      </c>
    </row>
    <row r="728" spans="7:23">
      <c r="G728" s="9"/>
      <c r="H728" s="9"/>
      <c r="I728" s="9"/>
      <c r="J728" s="9"/>
      <c r="K728" s="9"/>
      <c r="L728" s="9"/>
      <c r="M728" s="9"/>
      <c r="N728" s="99"/>
      <c r="O728" s="10"/>
      <c r="P728" s="10"/>
      <c r="Q728" s="10"/>
      <c r="R728" s="10"/>
      <c r="S728" s="10"/>
      <c r="T728" s="10"/>
      <c r="U728" s="10"/>
      <c r="V728" s="10"/>
      <c r="W728" s="10">
        <f>IF($I$7="Watt",IF(V728=MIN($V$7:$V$1012),#REF!,""),IF(V728=MIN($V$7:$V$1012),N728," "))</f>
        <v>0</v>
      </c>
    </row>
    <row r="729" spans="7:23">
      <c r="G729" s="9"/>
      <c r="H729" s="9"/>
      <c r="I729" s="9"/>
      <c r="J729" s="9"/>
      <c r="K729" s="9"/>
      <c r="L729" s="9"/>
      <c r="M729" s="9"/>
      <c r="N729" s="99"/>
      <c r="O729" s="10"/>
      <c r="P729" s="10"/>
      <c r="Q729" s="10"/>
      <c r="R729" s="10"/>
      <c r="S729" s="10"/>
      <c r="T729" s="10"/>
      <c r="U729" s="10"/>
      <c r="V729" s="10"/>
      <c r="W729" s="10">
        <f>IF($I$7="Watt",IF(V729=MIN($V$7:$V$1012),#REF!,""),IF(V729=MIN($V$7:$V$1012),N729," "))</f>
        <v>0</v>
      </c>
    </row>
    <row r="730" spans="7:23">
      <c r="G730" s="9"/>
      <c r="H730" s="9"/>
      <c r="I730" s="9"/>
      <c r="J730" s="9"/>
      <c r="K730" s="9"/>
      <c r="L730" s="9"/>
      <c r="M730" s="9"/>
      <c r="N730" s="99"/>
      <c r="O730" s="10"/>
      <c r="P730" s="10"/>
      <c r="Q730" s="10"/>
      <c r="R730" s="10"/>
      <c r="S730" s="10"/>
      <c r="T730" s="10"/>
      <c r="U730" s="10"/>
      <c r="V730" s="10"/>
      <c r="W730" s="10">
        <f>IF($I$7="Watt",IF(V730=MIN($V$7:$V$1012),#REF!,""),IF(V730=MIN($V$7:$V$1012),N730," "))</f>
        <v>0</v>
      </c>
    </row>
    <row r="731" spans="7:23">
      <c r="G731" s="9"/>
      <c r="H731" s="9"/>
      <c r="I731" s="9"/>
      <c r="J731" s="9"/>
      <c r="K731" s="9"/>
      <c r="L731" s="9"/>
      <c r="M731" s="9"/>
      <c r="N731" s="99"/>
      <c r="O731" s="10"/>
      <c r="P731" s="10"/>
      <c r="Q731" s="10"/>
      <c r="R731" s="10"/>
      <c r="S731" s="10"/>
      <c r="T731" s="10"/>
      <c r="U731" s="10"/>
      <c r="V731" s="10"/>
      <c r="W731" s="10">
        <f>IF($I$7="Watt",IF(V731=MIN($V$7:$V$1012),#REF!,""),IF(V731=MIN($V$7:$V$1012),N731," "))</f>
        <v>0</v>
      </c>
    </row>
    <row r="732" spans="7:23">
      <c r="G732" s="9"/>
      <c r="H732" s="9"/>
      <c r="I732" s="9"/>
      <c r="J732" s="9"/>
      <c r="K732" s="9"/>
      <c r="L732" s="9"/>
      <c r="M732" s="9"/>
      <c r="N732" s="99"/>
      <c r="O732" s="10"/>
      <c r="P732" s="10"/>
      <c r="Q732" s="10"/>
      <c r="R732" s="10"/>
      <c r="S732" s="10"/>
      <c r="T732" s="10"/>
      <c r="U732" s="10"/>
      <c r="V732" s="10"/>
      <c r="W732" s="10">
        <f>IF($I$7="Watt",IF(V732=MIN($V$7:$V$1012),#REF!,""),IF(V732=MIN($V$7:$V$1012),N732," "))</f>
        <v>0</v>
      </c>
    </row>
    <row r="733" spans="7:23">
      <c r="G733" s="9"/>
      <c r="H733" s="9"/>
      <c r="I733" s="9"/>
      <c r="J733" s="9"/>
      <c r="K733" s="9"/>
      <c r="L733" s="9"/>
      <c r="M733" s="9"/>
      <c r="N733" s="99"/>
      <c r="O733" s="10"/>
      <c r="P733" s="10"/>
      <c r="Q733" s="10"/>
      <c r="R733" s="10"/>
      <c r="S733" s="10"/>
      <c r="T733" s="10"/>
      <c r="U733" s="10"/>
      <c r="V733" s="10"/>
      <c r="W733" s="10">
        <f>IF($I$7="Watt",IF(V733=MIN($V$7:$V$1012),#REF!,""),IF(V733=MIN($V$7:$V$1012),N733," "))</f>
        <v>0</v>
      </c>
    </row>
    <row r="734" spans="7:23">
      <c r="G734" s="9"/>
      <c r="H734" s="9"/>
      <c r="I734" s="9"/>
      <c r="J734" s="9"/>
      <c r="K734" s="9"/>
      <c r="L734" s="9"/>
      <c r="M734" s="9"/>
      <c r="N734" s="99"/>
      <c r="O734" s="10"/>
      <c r="P734" s="10"/>
      <c r="Q734" s="10"/>
      <c r="R734" s="10"/>
      <c r="S734" s="10"/>
      <c r="T734" s="10"/>
      <c r="U734" s="10"/>
      <c r="V734" s="10"/>
      <c r="W734" s="10">
        <f>IF($I$7="Watt",IF(V734=MIN($V$7:$V$1012),#REF!,""),IF(V734=MIN($V$7:$V$1012),N734," "))</f>
        <v>0</v>
      </c>
    </row>
    <row r="735" spans="7:23">
      <c r="G735" s="9"/>
      <c r="H735" s="9"/>
      <c r="I735" s="9"/>
      <c r="J735" s="9"/>
      <c r="K735" s="9"/>
      <c r="L735" s="9"/>
      <c r="M735" s="9"/>
      <c r="N735" s="99"/>
      <c r="O735" s="10"/>
      <c r="P735" s="10"/>
      <c r="Q735" s="10"/>
      <c r="R735" s="10"/>
      <c r="S735" s="10"/>
      <c r="T735" s="10"/>
      <c r="U735" s="10"/>
      <c r="V735" s="10"/>
      <c r="W735" s="10">
        <f>IF($I$7="Watt",IF(V735=MIN($V$7:$V$1012),#REF!,""),IF(V735=MIN($V$7:$V$1012),N735," "))</f>
        <v>0</v>
      </c>
    </row>
    <row r="736" spans="7:23">
      <c r="G736" s="9"/>
      <c r="H736" s="9"/>
      <c r="I736" s="9"/>
      <c r="J736" s="9"/>
      <c r="K736" s="9"/>
      <c r="L736" s="9"/>
      <c r="M736" s="9"/>
      <c r="N736" s="99"/>
      <c r="O736" s="10"/>
      <c r="P736" s="10"/>
      <c r="Q736" s="10"/>
      <c r="R736" s="10"/>
      <c r="S736" s="10"/>
      <c r="T736" s="10"/>
      <c r="U736" s="10"/>
      <c r="V736" s="10"/>
      <c r="W736" s="10">
        <f>IF($I$7="Watt",IF(V736=MIN($V$7:$V$1012),#REF!,""),IF(V736=MIN($V$7:$V$1012),N736," "))</f>
        <v>0</v>
      </c>
    </row>
    <row r="737" spans="7:23">
      <c r="G737" s="9"/>
      <c r="H737" s="9"/>
      <c r="I737" s="9"/>
      <c r="J737" s="9"/>
      <c r="K737" s="9"/>
      <c r="L737" s="9"/>
      <c r="M737" s="9"/>
      <c r="N737" s="99"/>
      <c r="O737" s="10"/>
      <c r="P737" s="10"/>
      <c r="Q737" s="10"/>
      <c r="R737" s="10"/>
      <c r="S737" s="10"/>
      <c r="T737" s="10"/>
      <c r="U737" s="10"/>
      <c r="V737" s="10"/>
      <c r="W737" s="10">
        <f>IF($I$7="Watt",IF(V737=MIN($V$7:$V$1012),#REF!,""),IF(V737=MIN($V$7:$V$1012),N737," "))</f>
        <v>0</v>
      </c>
    </row>
    <row r="738" spans="7:23">
      <c r="G738" s="9"/>
      <c r="H738" s="9"/>
      <c r="I738" s="9"/>
      <c r="J738" s="9"/>
      <c r="K738" s="9"/>
      <c r="L738" s="9"/>
      <c r="M738" s="9"/>
      <c r="N738" s="99"/>
      <c r="O738" s="10"/>
      <c r="P738" s="10"/>
      <c r="Q738" s="10"/>
      <c r="R738" s="10"/>
      <c r="S738" s="10"/>
      <c r="T738" s="10"/>
      <c r="U738" s="10"/>
      <c r="V738" s="10"/>
      <c r="W738" s="10">
        <f>IF($I$7="Watt",IF(V738=MIN($V$7:$V$1012),#REF!,""),IF(V738=MIN($V$7:$V$1012),N738," "))</f>
        <v>0</v>
      </c>
    </row>
    <row r="739" spans="7:23">
      <c r="G739" s="9"/>
      <c r="H739" s="9"/>
      <c r="I739" s="9"/>
      <c r="J739" s="9"/>
      <c r="K739" s="9"/>
      <c r="L739" s="9"/>
      <c r="M739" s="9"/>
      <c r="N739" s="99"/>
      <c r="O739" s="10"/>
      <c r="P739" s="10"/>
      <c r="Q739" s="10"/>
      <c r="R739" s="10"/>
      <c r="S739" s="10"/>
      <c r="T739" s="10"/>
      <c r="U739" s="10"/>
      <c r="V739" s="10"/>
      <c r="W739" s="10">
        <f>IF($I$7="Watt",IF(V739=MIN($V$7:$V$1012),#REF!,""),IF(V739=MIN($V$7:$V$1012),N739," "))</f>
        <v>0</v>
      </c>
    </row>
    <row r="740" spans="7:23">
      <c r="G740" s="9"/>
      <c r="H740" s="9"/>
      <c r="I740" s="9"/>
      <c r="J740" s="9"/>
      <c r="K740" s="9"/>
      <c r="L740" s="9"/>
      <c r="M740" s="9"/>
      <c r="N740" s="99"/>
      <c r="O740" s="10"/>
      <c r="P740" s="10"/>
      <c r="Q740" s="10"/>
      <c r="R740" s="10"/>
      <c r="S740" s="10"/>
      <c r="T740" s="10"/>
      <c r="U740" s="10"/>
      <c r="V740" s="10"/>
      <c r="W740" s="10">
        <f>IF($I$7="Watt",IF(V740=MIN($V$7:$V$1012),#REF!,""),IF(V740=MIN($V$7:$V$1012),N740," "))</f>
        <v>0</v>
      </c>
    </row>
    <row r="741" spans="7:23">
      <c r="G741" s="9"/>
      <c r="H741" s="9"/>
      <c r="I741" s="9"/>
      <c r="J741" s="9"/>
      <c r="K741" s="9"/>
      <c r="L741" s="9"/>
      <c r="M741" s="9"/>
      <c r="N741" s="99"/>
      <c r="O741" s="10"/>
      <c r="P741" s="10"/>
      <c r="Q741" s="10"/>
      <c r="R741" s="10"/>
      <c r="S741" s="10"/>
      <c r="T741" s="10"/>
      <c r="U741" s="10"/>
      <c r="V741" s="10"/>
      <c r="W741" s="10">
        <f>IF($I$7="Watt",IF(V741=MIN($V$7:$V$1012),#REF!,""),IF(V741=MIN($V$7:$V$1012),N741," "))</f>
        <v>0</v>
      </c>
    </row>
    <row r="742" spans="7:23">
      <c r="G742" s="9"/>
      <c r="H742" s="9"/>
      <c r="I742" s="9"/>
      <c r="J742" s="9"/>
      <c r="K742" s="9"/>
      <c r="L742" s="9"/>
      <c r="M742" s="9"/>
      <c r="N742" s="99"/>
      <c r="O742" s="10"/>
      <c r="P742" s="10"/>
      <c r="Q742" s="10"/>
      <c r="R742" s="10"/>
      <c r="S742" s="10"/>
      <c r="T742" s="10"/>
      <c r="U742" s="10"/>
      <c r="V742" s="10"/>
      <c r="W742" s="10">
        <f>IF($I$7="Watt",IF(V742=MIN($V$7:$V$1012),#REF!,""),IF(V742=MIN($V$7:$V$1012),N742," "))</f>
        <v>0</v>
      </c>
    </row>
    <row r="743" spans="7:23">
      <c r="G743" s="9"/>
      <c r="H743" s="9"/>
      <c r="I743" s="9"/>
      <c r="J743" s="9"/>
      <c r="K743" s="9"/>
      <c r="L743" s="9"/>
      <c r="M743" s="9"/>
      <c r="N743" s="99"/>
      <c r="O743" s="10"/>
      <c r="P743" s="10"/>
      <c r="Q743" s="10"/>
      <c r="R743" s="10"/>
      <c r="S743" s="10"/>
      <c r="T743" s="10"/>
      <c r="U743" s="10"/>
      <c r="V743" s="10"/>
      <c r="W743" s="10">
        <f>IF($I$7="Watt",IF(V743=MIN($V$7:$V$1012),#REF!,""),IF(V743=MIN($V$7:$V$1012),N743," "))</f>
        <v>0</v>
      </c>
    </row>
    <row r="744" spans="7:23">
      <c r="G744" s="9"/>
      <c r="H744" s="9"/>
      <c r="I744" s="9"/>
      <c r="J744" s="9"/>
      <c r="K744" s="9"/>
      <c r="L744" s="9"/>
      <c r="M744" s="9"/>
      <c r="N744" s="99"/>
      <c r="O744" s="10"/>
      <c r="P744" s="10"/>
      <c r="Q744" s="10"/>
      <c r="R744" s="10"/>
      <c r="S744" s="10"/>
      <c r="T744" s="10"/>
      <c r="U744" s="10"/>
      <c r="V744" s="10"/>
      <c r="W744" s="10">
        <f>IF($I$7="Watt",IF(V744=MIN($V$7:$V$1012),#REF!,""),IF(V744=MIN($V$7:$V$1012),N744," "))</f>
        <v>0</v>
      </c>
    </row>
    <row r="745" spans="7:23">
      <c r="G745" s="9"/>
      <c r="H745" s="9"/>
      <c r="I745" s="9"/>
      <c r="J745" s="9"/>
      <c r="K745" s="9"/>
      <c r="L745" s="9"/>
      <c r="M745" s="9"/>
      <c r="N745" s="99"/>
      <c r="O745" s="10"/>
      <c r="P745" s="10"/>
      <c r="Q745" s="10"/>
      <c r="R745" s="10"/>
      <c r="S745" s="10"/>
      <c r="T745" s="10"/>
      <c r="U745" s="10"/>
      <c r="V745" s="10"/>
      <c r="W745" s="10">
        <f>IF($I$7="Watt",IF(V745=MIN($V$7:$V$1012),#REF!,""),IF(V745=MIN($V$7:$V$1012),N745," "))</f>
        <v>0</v>
      </c>
    </row>
    <row r="746" spans="7:23">
      <c r="G746" s="9"/>
      <c r="H746" s="9"/>
      <c r="I746" s="9"/>
      <c r="J746" s="9"/>
      <c r="K746" s="9"/>
      <c r="L746" s="9"/>
      <c r="M746" s="9"/>
      <c r="N746" s="99"/>
      <c r="O746" s="10"/>
      <c r="P746" s="10"/>
      <c r="Q746" s="10"/>
      <c r="R746" s="10"/>
      <c r="S746" s="10"/>
      <c r="T746" s="10"/>
      <c r="U746" s="10"/>
      <c r="V746" s="10"/>
      <c r="W746" s="10">
        <f>IF($I$7="Watt",IF(V746=MIN($V$7:$V$1012),#REF!,""),IF(V746=MIN($V$7:$V$1012),N746," "))</f>
        <v>0</v>
      </c>
    </row>
    <row r="747" spans="7:23">
      <c r="G747" s="9"/>
      <c r="H747" s="9"/>
      <c r="I747" s="9"/>
      <c r="J747" s="9"/>
      <c r="K747" s="9"/>
      <c r="L747" s="9"/>
      <c r="M747" s="9"/>
      <c r="N747" s="99"/>
      <c r="O747" s="10"/>
      <c r="P747" s="10"/>
      <c r="Q747" s="10"/>
      <c r="R747" s="10"/>
      <c r="S747" s="10"/>
      <c r="T747" s="10"/>
      <c r="U747" s="10"/>
      <c r="V747" s="10"/>
      <c r="W747" s="10">
        <f>IF($I$7="Watt",IF(V747=MIN($V$7:$V$1012),#REF!,""),IF(V747=MIN($V$7:$V$1012),N747," "))</f>
        <v>0</v>
      </c>
    </row>
    <row r="748" spans="7:23">
      <c r="G748" s="9"/>
      <c r="H748" s="9"/>
      <c r="I748" s="9"/>
      <c r="J748" s="9"/>
      <c r="K748" s="9"/>
      <c r="L748" s="9"/>
      <c r="M748" s="9"/>
      <c r="N748" s="99"/>
      <c r="O748" s="10"/>
      <c r="P748" s="10"/>
      <c r="Q748" s="10"/>
      <c r="R748" s="10"/>
      <c r="S748" s="10"/>
      <c r="T748" s="10"/>
      <c r="U748" s="10"/>
      <c r="V748" s="10"/>
      <c r="W748" s="10">
        <f>IF($I$7="Watt",IF(V748=MIN($V$7:$V$1012),#REF!,""),IF(V748=MIN($V$7:$V$1012),N748," "))</f>
        <v>0</v>
      </c>
    </row>
    <row r="749" spans="7:23">
      <c r="G749" s="9"/>
      <c r="H749" s="9"/>
      <c r="I749" s="9"/>
      <c r="J749" s="9"/>
      <c r="K749" s="9"/>
      <c r="L749" s="9"/>
      <c r="M749" s="9"/>
      <c r="N749" s="99"/>
      <c r="O749" s="10"/>
      <c r="P749" s="10"/>
      <c r="Q749" s="10"/>
      <c r="R749" s="10"/>
      <c r="S749" s="10"/>
      <c r="T749" s="10"/>
      <c r="U749" s="10"/>
      <c r="V749" s="10"/>
      <c r="W749" s="10">
        <f>IF($I$7="Watt",IF(V749=MIN($V$7:$V$1012),#REF!,""),IF(V749=MIN($V$7:$V$1012),N749," "))</f>
        <v>0</v>
      </c>
    </row>
    <row r="750" spans="7:23">
      <c r="G750" s="9"/>
      <c r="H750" s="9"/>
      <c r="I750" s="9"/>
      <c r="J750" s="9"/>
      <c r="K750" s="9"/>
      <c r="L750" s="9"/>
      <c r="M750" s="9"/>
      <c r="N750" s="99"/>
      <c r="O750" s="10"/>
      <c r="P750" s="10"/>
      <c r="Q750" s="10"/>
      <c r="R750" s="10"/>
      <c r="S750" s="10"/>
      <c r="T750" s="10"/>
      <c r="U750" s="10"/>
      <c r="V750" s="10"/>
      <c r="W750" s="10">
        <f>IF($I$7="Watt",IF(V750=MIN($V$7:$V$1012),#REF!,""),IF(V750=MIN($V$7:$V$1012),N750," "))</f>
        <v>0</v>
      </c>
    </row>
    <row r="751" spans="7:23">
      <c r="G751" s="9"/>
      <c r="H751" s="9"/>
      <c r="I751" s="9"/>
      <c r="J751" s="9"/>
      <c r="K751" s="9"/>
      <c r="L751" s="9"/>
      <c r="M751" s="9"/>
      <c r="N751" s="99"/>
      <c r="O751" s="10"/>
      <c r="P751" s="10"/>
      <c r="Q751" s="10"/>
      <c r="R751" s="10"/>
      <c r="S751" s="10"/>
      <c r="T751" s="10"/>
      <c r="U751" s="10"/>
      <c r="V751" s="10"/>
      <c r="W751" s="10">
        <f>IF($I$7="Watt",IF(V751=MIN($V$7:$V$1012),#REF!,""),IF(V751=MIN($V$7:$V$1012),N751," "))</f>
        <v>0</v>
      </c>
    </row>
    <row r="752" spans="7:23">
      <c r="G752" s="9"/>
      <c r="H752" s="9"/>
      <c r="I752" s="9"/>
      <c r="J752" s="9"/>
      <c r="K752" s="9"/>
      <c r="L752" s="9"/>
      <c r="M752" s="9"/>
      <c r="N752" s="99"/>
      <c r="O752" s="10"/>
      <c r="P752" s="10"/>
      <c r="Q752" s="10"/>
      <c r="R752" s="10"/>
      <c r="S752" s="10"/>
      <c r="T752" s="10"/>
      <c r="U752" s="10"/>
      <c r="V752" s="10"/>
      <c r="W752" s="10">
        <f>IF($I$7="Watt",IF(V752=MIN($V$7:$V$1012),#REF!,""),IF(V752=MIN($V$7:$V$1012),N752," "))</f>
        <v>0</v>
      </c>
    </row>
    <row r="753" spans="7:23">
      <c r="G753" s="9"/>
      <c r="H753" s="9"/>
      <c r="I753" s="9"/>
      <c r="J753" s="9"/>
      <c r="K753" s="9"/>
      <c r="L753" s="9"/>
      <c r="M753" s="9"/>
      <c r="N753" s="99"/>
      <c r="O753" s="10"/>
      <c r="P753" s="10"/>
      <c r="Q753" s="10"/>
      <c r="R753" s="10"/>
      <c r="S753" s="10"/>
      <c r="T753" s="10"/>
      <c r="U753" s="10"/>
      <c r="V753" s="10"/>
      <c r="W753" s="10">
        <f>IF($I$7="Watt",IF(V753=MIN($V$7:$V$1012),#REF!,""),IF(V753=MIN($V$7:$V$1012),N753," "))</f>
        <v>0</v>
      </c>
    </row>
    <row r="754" spans="7:23">
      <c r="G754" s="9"/>
      <c r="H754" s="9"/>
      <c r="I754" s="9"/>
      <c r="J754" s="9"/>
      <c r="K754" s="9"/>
      <c r="L754" s="9"/>
      <c r="M754" s="9"/>
      <c r="N754" s="99"/>
      <c r="O754" s="10"/>
      <c r="P754" s="10"/>
      <c r="Q754" s="10"/>
      <c r="R754" s="10"/>
      <c r="S754" s="10"/>
      <c r="T754" s="10"/>
      <c r="U754" s="10"/>
      <c r="V754" s="10"/>
      <c r="W754" s="10">
        <f>IF($I$7="Watt",IF(V754=MIN($V$7:$V$1012),#REF!,""),IF(V754=MIN($V$7:$V$1012),N754," "))</f>
        <v>0</v>
      </c>
    </row>
    <row r="755" spans="7:23">
      <c r="G755" s="9"/>
      <c r="H755" s="9"/>
      <c r="I755" s="9"/>
      <c r="J755" s="9"/>
      <c r="K755" s="9"/>
      <c r="L755" s="9"/>
      <c r="M755" s="9"/>
      <c r="N755" s="99"/>
      <c r="O755" s="10"/>
      <c r="P755" s="10"/>
      <c r="Q755" s="10"/>
      <c r="R755" s="10"/>
      <c r="S755" s="10"/>
      <c r="T755" s="10"/>
      <c r="U755" s="10"/>
      <c r="V755" s="10"/>
      <c r="W755" s="10">
        <f>IF($I$7="Watt",IF(V755=MIN($V$7:$V$1012),#REF!,""),IF(V755=MIN($V$7:$V$1012),N755," "))</f>
        <v>0</v>
      </c>
    </row>
    <row r="756" spans="7:23">
      <c r="G756" s="9"/>
      <c r="H756" s="9"/>
      <c r="I756" s="9"/>
      <c r="J756" s="9"/>
      <c r="K756" s="9"/>
      <c r="L756" s="9"/>
      <c r="M756" s="9"/>
      <c r="N756" s="99"/>
      <c r="O756" s="10"/>
      <c r="P756" s="10"/>
      <c r="Q756" s="10"/>
      <c r="R756" s="10"/>
      <c r="S756" s="10"/>
      <c r="T756" s="10"/>
      <c r="U756" s="10"/>
      <c r="V756" s="10"/>
      <c r="W756" s="10">
        <f>IF($I$7="Watt",IF(V756=MIN($V$7:$V$1012),#REF!,""),IF(V756=MIN($V$7:$V$1012),N756," "))</f>
        <v>0</v>
      </c>
    </row>
    <row r="757" spans="7:23">
      <c r="G757" s="9"/>
      <c r="H757" s="9"/>
      <c r="I757" s="9"/>
      <c r="J757" s="9"/>
      <c r="K757" s="9"/>
      <c r="L757" s="9"/>
      <c r="M757" s="9"/>
      <c r="N757" s="99"/>
      <c r="O757" s="10"/>
      <c r="P757" s="10"/>
      <c r="Q757" s="10"/>
      <c r="R757" s="10"/>
      <c r="S757" s="10"/>
      <c r="T757" s="10"/>
      <c r="U757" s="10"/>
      <c r="V757" s="10"/>
      <c r="W757" s="10">
        <f>IF($I$7="Watt",IF(V757=MIN($V$7:$V$1012),#REF!,""),IF(V757=MIN($V$7:$V$1012),N757," "))</f>
        <v>0</v>
      </c>
    </row>
    <row r="758" spans="7:23">
      <c r="G758" s="9"/>
      <c r="H758" s="9"/>
      <c r="I758" s="9"/>
      <c r="J758" s="9"/>
      <c r="K758" s="9"/>
      <c r="L758" s="9"/>
      <c r="M758" s="9"/>
      <c r="N758" s="99"/>
      <c r="O758" s="10"/>
      <c r="P758" s="10"/>
      <c r="Q758" s="10"/>
      <c r="R758" s="10"/>
      <c r="S758" s="10"/>
      <c r="T758" s="10"/>
      <c r="U758" s="10"/>
      <c r="V758" s="10"/>
      <c r="W758" s="10">
        <f>IF($I$7="Watt",IF(V758=MIN($V$7:$V$1012),#REF!,""),IF(V758=MIN($V$7:$V$1012),N758," "))</f>
        <v>0</v>
      </c>
    </row>
    <row r="759" spans="7:23">
      <c r="G759" s="9"/>
      <c r="H759" s="9"/>
      <c r="I759" s="9"/>
      <c r="J759" s="9"/>
      <c r="K759" s="9"/>
      <c r="L759" s="9"/>
      <c r="M759" s="9"/>
      <c r="N759" s="99"/>
      <c r="O759" s="10"/>
      <c r="P759" s="10"/>
      <c r="Q759" s="10"/>
      <c r="R759" s="10"/>
      <c r="S759" s="10"/>
      <c r="T759" s="10"/>
      <c r="U759" s="10"/>
      <c r="V759" s="10"/>
      <c r="W759" s="10">
        <f>IF($I$7="Watt",IF(V759=MIN($V$7:$V$1012),#REF!,""),IF(V759=MIN($V$7:$V$1012),N759," "))</f>
        <v>0</v>
      </c>
    </row>
    <row r="760" spans="7:23">
      <c r="G760" s="9"/>
      <c r="H760" s="9"/>
      <c r="I760" s="9"/>
      <c r="J760" s="9"/>
      <c r="K760" s="9"/>
      <c r="L760" s="9"/>
      <c r="M760" s="9"/>
      <c r="N760" s="99"/>
      <c r="O760" s="10"/>
      <c r="P760" s="10"/>
      <c r="Q760" s="10"/>
      <c r="R760" s="10"/>
      <c r="S760" s="10"/>
      <c r="T760" s="10"/>
      <c r="U760" s="10"/>
      <c r="V760" s="10"/>
      <c r="W760" s="10">
        <f>IF($I$7="Watt",IF(V760=MIN($V$7:$V$1012),#REF!,""),IF(V760=MIN($V$7:$V$1012),N760," "))</f>
        <v>0</v>
      </c>
    </row>
    <row r="761" spans="7:23">
      <c r="G761" s="9"/>
      <c r="H761" s="9"/>
      <c r="I761" s="9"/>
      <c r="J761" s="9"/>
      <c r="K761" s="9"/>
      <c r="L761" s="9"/>
      <c r="M761" s="9"/>
      <c r="N761" s="99"/>
      <c r="O761" s="10"/>
      <c r="P761" s="10"/>
      <c r="Q761" s="10"/>
      <c r="R761" s="10"/>
      <c r="S761" s="10"/>
      <c r="T761" s="10"/>
      <c r="U761" s="10"/>
      <c r="V761" s="10"/>
      <c r="W761" s="10">
        <f>IF($I$7="Watt",IF(V761=MIN($V$7:$V$1012),#REF!,""),IF(V761=MIN($V$7:$V$1012),N761," "))</f>
        <v>0</v>
      </c>
    </row>
    <row r="762" spans="7:23">
      <c r="G762" s="9"/>
      <c r="H762" s="9"/>
      <c r="I762" s="9"/>
      <c r="J762" s="9"/>
      <c r="K762" s="9"/>
      <c r="L762" s="9"/>
      <c r="M762" s="9"/>
      <c r="N762" s="99"/>
      <c r="O762" s="10"/>
      <c r="P762" s="10"/>
      <c r="Q762" s="10"/>
      <c r="R762" s="10"/>
      <c r="S762" s="10"/>
      <c r="T762" s="10"/>
      <c r="U762" s="10"/>
      <c r="V762" s="10"/>
      <c r="W762" s="10">
        <f>IF($I$7="Watt",IF(V762=MIN($V$7:$V$1012),#REF!,""),IF(V762=MIN($V$7:$V$1012),N762," "))</f>
        <v>0</v>
      </c>
    </row>
    <row r="763" spans="7:23">
      <c r="G763" s="9"/>
      <c r="H763" s="9"/>
      <c r="I763" s="9"/>
      <c r="J763" s="9"/>
      <c r="K763" s="9"/>
      <c r="L763" s="9"/>
      <c r="M763" s="9"/>
      <c r="N763" s="99"/>
      <c r="O763" s="10"/>
      <c r="P763" s="10"/>
      <c r="Q763" s="10"/>
      <c r="R763" s="10"/>
      <c r="S763" s="10"/>
      <c r="T763" s="10"/>
      <c r="U763" s="10"/>
      <c r="V763" s="10"/>
      <c r="W763" s="10">
        <f>IF($I$7="Watt",IF(V763=MIN($V$7:$V$1012),#REF!,""),IF(V763=MIN($V$7:$V$1012),N763," "))</f>
        <v>0</v>
      </c>
    </row>
    <row r="764" spans="7:23">
      <c r="G764" s="9"/>
      <c r="H764" s="9"/>
      <c r="I764" s="9"/>
      <c r="J764" s="9"/>
      <c r="K764" s="9"/>
      <c r="L764" s="9"/>
      <c r="M764" s="9"/>
      <c r="N764" s="99"/>
      <c r="O764" s="10"/>
      <c r="P764" s="10"/>
      <c r="Q764" s="10"/>
      <c r="R764" s="10"/>
      <c r="S764" s="10"/>
      <c r="T764" s="10"/>
      <c r="U764" s="10"/>
      <c r="V764" s="10"/>
      <c r="W764" s="10">
        <f>IF($I$7="Watt",IF(V764=MIN($V$7:$V$1012),#REF!,""),IF(V764=MIN($V$7:$V$1012),N764," "))</f>
        <v>0</v>
      </c>
    </row>
    <row r="765" spans="7:23">
      <c r="G765" s="9"/>
      <c r="H765" s="9"/>
      <c r="I765" s="9"/>
      <c r="J765" s="9"/>
      <c r="K765" s="9"/>
      <c r="L765" s="9"/>
      <c r="M765" s="9"/>
      <c r="N765" s="99"/>
      <c r="O765" s="10"/>
      <c r="P765" s="10"/>
      <c r="Q765" s="10"/>
      <c r="R765" s="10"/>
      <c r="S765" s="10"/>
      <c r="T765" s="10"/>
      <c r="U765" s="10"/>
      <c r="V765" s="10"/>
      <c r="W765" s="10">
        <f>IF($I$7="Watt",IF(V765=MIN($V$7:$V$1012),#REF!,""),IF(V765=MIN($V$7:$V$1012),N765," "))</f>
        <v>0</v>
      </c>
    </row>
    <row r="766" spans="7:23">
      <c r="G766" s="9"/>
      <c r="H766" s="9"/>
      <c r="I766" s="9"/>
      <c r="J766" s="9"/>
      <c r="K766" s="9"/>
      <c r="L766" s="9"/>
      <c r="M766" s="9"/>
      <c r="N766" s="99"/>
      <c r="O766" s="10"/>
      <c r="P766" s="10"/>
      <c r="Q766" s="10"/>
      <c r="R766" s="10"/>
      <c r="S766" s="10"/>
      <c r="T766" s="10"/>
      <c r="U766" s="10"/>
      <c r="V766" s="10"/>
      <c r="W766" s="10">
        <f>IF($I$7="Watt",IF(V766=MIN($V$7:$V$1012),#REF!,""),IF(V766=MIN($V$7:$V$1012),N766," "))</f>
        <v>0</v>
      </c>
    </row>
    <row r="767" spans="7:23">
      <c r="G767" s="9"/>
      <c r="H767" s="9"/>
      <c r="I767" s="9"/>
      <c r="J767" s="9"/>
      <c r="K767" s="9"/>
      <c r="L767" s="9"/>
      <c r="M767" s="9"/>
      <c r="N767" s="99"/>
      <c r="O767" s="10"/>
      <c r="P767" s="10"/>
      <c r="Q767" s="10"/>
      <c r="R767" s="10"/>
      <c r="S767" s="10"/>
      <c r="T767" s="10"/>
      <c r="U767" s="10"/>
      <c r="V767" s="10"/>
      <c r="W767" s="10">
        <f>IF($I$7="Watt",IF(V767=MIN($V$7:$V$1012),#REF!,""),IF(V767=MIN($V$7:$V$1012),N767," "))</f>
        <v>0</v>
      </c>
    </row>
    <row r="768" spans="7:23">
      <c r="G768" s="9"/>
      <c r="H768" s="9"/>
      <c r="I768" s="9"/>
      <c r="J768" s="9"/>
      <c r="K768" s="9"/>
      <c r="L768" s="9"/>
      <c r="M768" s="9"/>
      <c r="N768" s="99"/>
      <c r="O768" s="10"/>
      <c r="P768" s="10"/>
      <c r="Q768" s="10"/>
      <c r="R768" s="10"/>
      <c r="S768" s="10"/>
      <c r="T768" s="10"/>
      <c r="U768" s="10"/>
      <c r="V768" s="10"/>
      <c r="W768" s="10">
        <f>IF($I$7="Watt",IF(V768=MIN($V$7:$V$1012),#REF!,""),IF(V768=MIN($V$7:$V$1012),N768," "))</f>
        <v>0</v>
      </c>
    </row>
    <row r="769" spans="7:23">
      <c r="G769" s="9"/>
      <c r="H769" s="9"/>
      <c r="I769" s="9"/>
      <c r="J769" s="9"/>
      <c r="K769" s="9"/>
      <c r="L769" s="9"/>
      <c r="M769" s="9"/>
      <c r="N769" s="99"/>
      <c r="O769" s="10"/>
      <c r="P769" s="10"/>
      <c r="Q769" s="10"/>
      <c r="R769" s="10"/>
      <c r="S769" s="10"/>
      <c r="T769" s="10"/>
      <c r="U769" s="10"/>
      <c r="V769" s="10"/>
      <c r="W769" s="10">
        <f>IF($I$7="Watt",IF(V769=MIN($V$7:$V$1012),#REF!,""),IF(V769=MIN($V$7:$V$1012),N769," "))</f>
        <v>0</v>
      </c>
    </row>
    <row r="770" spans="7:23">
      <c r="G770" s="9"/>
      <c r="H770" s="9"/>
      <c r="I770" s="9"/>
      <c r="J770" s="9"/>
      <c r="K770" s="9"/>
      <c r="L770" s="9"/>
      <c r="M770" s="9"/>
      <c r="N770" s="99"/>
      <c r="O770" s="10"/>
      <c r="P770" s="10"/>
      <c r="Q770" s="10"/>
      <c r="R770" s="10"/>
      <c r="S770" s="10"/>
      <c r="T770" s="10"/>
      <c r="U770" s="10"/>
      <c r="V770" s="10"/>
      <c r="W770" s="10">
        <f>IF($I$7="Watt",IF(V770=MIN($V$7:$V$1012),#REF!,""),IF(V770=MIN($V$7:$V$1012),N770," "))</f>
        <v>0</v>
      </c>
    </row>
    <row r="771" spans="7:23">
      <c r="G771" s="9"/>
      <c r="H771" s="9"/>
      <c r="I771" s="9"/>
      <c r="J771" s="9"/>
      <c r="K771" s="9"/>
      <c r="L771" s="9"/>
      <c r="M771" s="9"/>
      <c r="N771" s="99"/>
      <c r="O771" s="10"/>
      <c r="P771" s="10"/>
      <c r="Q771" s="10"/>
      <c r="R771" s="10"/>
      <c r="S771" s="10"/>
      <c r="T771" s="10"/>
      <c r="U771" s="10"/>
      <c r="V771" s="10"/>
      <c r="W771" s="10">
        <f>IF($I$7="Watt",IF(V771=MIN($V$7:$V$1012),#REF!,""),IF(V771=MIN($V$7:$V$1012),N771," "))</f>
        <v>0</v>
      </c>
    </row>
    <row r="772" spans="7:23">
      <c r="G772" s="9"/>
      <c r="H772" s="9"/>
      <c r="I772" s="9"/>
      <c r="J772" s="9"/>
      <c r="K772" s="9"/>
      <c r="L772" s="9"/>
      <c r="M772" s="9"/>
      <c r="N772" s="99"/>
      <c r="O772" s="10"/>
      <c r="P772" s="10"/>
      <c r="Q772" s="10"/>
      <c r="R772" s="10"/>
      <c r="S772" s="10"/>
      <c r="T772" s="10"/>
      <c r="U772" s="10"/>
      <c r="V772" s="10"/>
      <c r="W772" s="10">
        <f>IF($I$7="Watt",IF(V772=MIN($V$7:$V$1012),#REF!,""),IF(V772=MIN($V$7:$V$1012),N772," "))</f>
        <v>0</v>
      </c>
    </row>
    <row r="773" spans="7:23">
      <c r="G773" s="9"/>
      <c r="H773" s="9"/>
      <c r="I773" s="9"/>
      <c r="J773" s="9"/>
      <c r="K773" s="9"/>
      <c r="L773" s="9"/>
      <c r="M773" s="9"/>
      <c r="N773" s="99"/>
      <c r="O773" s="10"/>
      <c r="P773" s="10"/>
      <c r="Q773" s="10"/>
      <c r="R773" s="10"/>
      <c r="S773" s="10"/>
      <c r="T773" s="10"/>
      <c r="U773" s="10"/>
      <c r="V773" s="10"/>
      <c r="W773" s="10">
        <f>IF($I$7="Watt",IF(V773=MIN($V$7:$V$1012),#REF!,""),IF(V773=MIN($V$7:$V$1012),N773," "))</f>
        <v>0</v>
      </c>
    </row>
    <row r="774" spans="7:23">
      <c r="G774" s="9"/>
      <c r="H774" s="9"/>
      <c r="I774" s="9"/>
      <c r="J774" s="9"/>
      <c r="K774" s="9"/>
      <c r="L774" s="9"/>
      <c r="M774" s="9"/>
      <c r="N774" s="99"/>
      <c r="O774" s="10"/>
      <c r="P774" s="10"/>
      <c r="Q774" s="10"/>
      <c r="R774" s="10"/>
      <c r="S774" s="10"/>
      <c r="T774" s="10"/>
      <c r="U774" s="10"/>
      <c r="V774" s="10"/>
      <c r="W774" s="10">
        <f>IF($I$7="Watt",IF(V774=MIN($V$7:$V$1012),#REF!,""),IF(V774=MIN($V$7:$V$1012),N774," "))</f>
        <v>0</v>
      </c>
    </row>
    <row r="775" spans="7:23">
      <c r="G775" s="9"/>
      <c r="H775" s="9"/>
      <c r="I775" s="9"/>
      <c r="J775" s="9"/>
      <c r="K775" s="9"/>
      <c r="L775" s="9"/>
      <c r="M775" s="9"/>
      <c r="N775" s="99"/>
      <c r="O775" s="10"/>
      <c r="P775" s="10"/>
      <c r="Q775" s="10"/>
      <c r="R775" s="10"/>
      <c r="S775" s="10"/>
      <c r="T775" s="10"/>
      <c r="U775" s="10"/>
      <c r="V775" s="10"/>
      <c r="W775" s="10">
        <f>IF($I$7="Watt",IF(V775=MIN($V$7:$V$1012),#REF!,""),IF(V775=MIN($V$7:$V$1012),N775," "))</f>
        <v>0</v>
      </c>
    </row>
    <row r="776" spans="7:23">
      <c r="G776" s="9"/>
      <c r="H776" s="9"/>
      <c r="I776" s="9"/>
      <c r="J776" s="9"/>
      <c r="K776" s="9"/>
      <c r="L776" s="9"/>
      <c r="M776" s="9"/>
      <c r="N776" s="99"/>
      <c r="O776" s="10"/>
      <c r="P776" s="10"/>
      <c r="Q776" s="10"/>
      <c r="R776" s="10"/>
      <c r="S776" s="10"/>
      <c r="T776" s="10"/>
      <c r="U776" s="10"/>
      <c r="V776" s="10"/>
      <c r="W776" s="10">
        <f>IF($I$7="Watt",IF(V776=MIN($V$7:$V$1012),#REF!,""),IF(V776=MIN($V$7:$V$1012),N776," "))</f>
        <v>0</v>
      </c>
    </row>
    <row r="777" spans="7:23">
      <c r="G777" s="9"/>
      <c r="H777" s="9"/>
      <c r="I777" s="9"/>
      <c r="J777" s="9"/>
      <c r="K777" s="9"/>
      <c r="L777" s="9"/>
      <c r="M777" s="9"/>
      <c r="N777" s="99"/>
      <c r="O777" s="10"/>
      <c r="P777" s="10"/>
      <c r="Q777" s="10"/>
      <c r="R777" s="10"/>
      <c r="S777" s="10"/>
      <c r="T777" s="10"/>
      <c r="U777" s="10"/>
      <c r="V777" s="10"/>
      <c r="W777" s="10">
        <f>IF($I$7="Watt",IF(V777=MIN($V$7:$V$1012),#REF!,""),IF(V777=MIN($V$7:$V$1012),N777," "))</f>
        <v>0</v>
      </c>
    </row>
    <row r="778" spans="7:23">
      <c r="G778" s="9"/>
      <c r="H778" s="9"/>
      <c r="I778" s="9"/>
      <c r="J778" s="9"/>
      <c r="K778" s="9"/>
      <c r="L778" s="9"/>
      <c r="M778" s="9"/>
      <c r="N778" s="99"/>
      <c r="O778" s="10"/>
      <c r="P778" s="10"/>
      <c r="Q778" s="10"/>
      <c r="R778" s="10"/>
      <c r="S778" s="10"/>
      <c r="T778" s="10"/>
      <c r="U778" s="10"/>
      <c r="V778" s="10"/>
      <c r="W778" s="10">
        <f>IF($I$7="Watt",IF(V778=MIN($V$7:$V$1012),#REF!,""),IF(V778=MIN($V$7:$V$1012),N778," "))</f>
        <v>0</v>
      </c>
    </row>
    <row r="779" spans="7:23">
      <c r="G779" s="9"/>
      <c r="H779" s="9"/>
      <c r="I779" s="9"/>
      <c r="J779" s="9"/>
      <c r="K779" s="9"/>
      <c r="L779" s="9"/>
      <c r="M779" s="9"/>
      <c r="N779" s="99"/>
      <c r="O779" s="10"/>
      <c r="P779" s="10"/>
      <c r="Q779" s="10"/>
      <c r="R779" s="10"/>
      <c r="S779" s="10"/>
      <c r="T779" s="10"/>
      <c r="U779" s="10"/>
      <c r="V779" s="10"/>
      <c r="W779" s="10">
        <f>IF($I$7="Watt",IF(V779=MIN($V$7:$V$1012),#REF!,""),IF(V779=MIN($V$7:$V$1012),N779," "))</f>
        <v>0</v>
      </c>
    </row>
    <row r="780" spans="7:23">
      <c r="G780" s="9"/>
      <c r="H780" s="9"/>
      <c r="I780" s="9"/>
      <c r="J780" s="9"/>
      <c r="K780" s="9"/>
      <c r="L780" s="9"/>
      <c r="M780" s="9"/>
      <c r="N780" s="99"/>
      <c r="O780" s="10"/>
      <c r="P780" s="10"/>
      <c r="Q780" s="10"/>
      <c r="R780" s="10"/>
      <c r="S780" s="10"/>
      <c r="T780" s="10"/>
      <c r="U780" s="10"/>
      <c r="V780" s="10"/>
      <c r="W780" s="10">
        <f>IF($I$7="Watt",IF(V780=MIN($V$7:$V$1012),#REF!,""),IF(V780=MIN($V$7:$V$1012),N780," "))</f>
        <v>0</v>
      </c>
    </row>
    <row r="781" spans="7:23">
      <c r="G781" s="9"/>
      <c r="H781" s="9"/>
      <c r="I781" s="9"/>
      <c r="J781" s="9"/>
      <c r="K781" s="9"/>
      <c r="L781" s="9"/>
      <c r="M781" s="9"/>
      <c r="N781" s="99"/>
      <c r="O781" s="10"/>
      <c r="P781" s="10"/>
      <c r="Q781" s="10"/>
      <c r="R781" s="10"/>
      <c r="S781" s="10"/>
      <c r="T781" s="10"/>
      <c r="U781" s="10"/>
      <c r="V781" s="10"/>
      <c r="W781" s="10">
        <f>IF($I$7="Watt",IF(V781=MIN($V$7:$V$1012),#REF!,""),IF(V781=MIN($V$7:$V$1012),N781," "))</f>
        <v>0</v>
      </c>
    </row>
    <row r="782" spans="7:23">
      <c r="G782" s="9"/>
      <c r="H782" s="9"/>
      <c r="I782" s="9"/>
      <c r="J782" s="9"/>
      <c r="K782" s="9"/>
      <c r="L782" s="9"/>
      <c r="M782" s="9"/>
      <c r="N782" s="99"/>
      <c r="O782" s="10"/>
      <c r="P782" s="10"/>
      <c r="Q782" s="10"/>
      <c r="R782" s="10"/>
      <c r="S782" s="10"/>
      <c r="T782" s="10"/>
      <c r="U782" s="10"/>
      <c r="V782" s="10"/>
      <c r="W782" s="10">
        <f>IF($I$7="Watt",IF(V782=MIN($V$7:$V$1012),#REF!,""),IF(V782=MIN($V$7:$V$1012),N782," "))</f>
        <v>0</v>
      </c>
    </row>
    <row r="783" spans="7:23">
      <c r="G783" s="9"/>
      <c r="H783" s="9"/>
      <c r="I783" s="9"/>
      <c r="J783" s="9"/>
      <c r="K783" s="9"/>
      <c r="L783" s="9"/>
      <c r="M783" s="9"/>
      <c r="N783" s="99"/>
      <c r="O783" s="10"/>
      <c r="P783" s="10"/>
      <c r="Q783" s="10"/>
      <c r="R783" s="10"/>
      <c r="S783" s="10"/>
      <c r="T783" s="10"/>
      <c r="U783" s="10"/>
      <c r="V783" s="10"/>
      <c r="W783" s="10">
        <f>IF($I$7="Watt",IF(V783=MIN($V$7:$V$1012),#REF!,""),IF(V783=MIN($V$7:$V$1012),N783," "))</f>
        <v>0</v>
      </c>
    </row>
    <row r="784" spans="7:23">
      <c r="G784" s="9"/>
      <c r="H784" s="9"/>
      <c r="I784" s="9"/>
      <c r="J784" s="9"/>
      <c r="K784" s="9"/>
      <c r="L784" s="9"/>
      <c r="M784" s="9"/>
      <c r="N784" s="99"/>
      <c r="O784" s="10"/>
      <c r="P784" s="10"/>
      <c r="Q784" s="10"/>
      <c r="R784" s="10"/>
      <c r="S784" s="10"/>
      <c r="T784" s="10"/>
      <c r="U784" s="10"/>
      <c r="V784" s="10"/>
      <c r="W784" s="10">
        <f>IF($I$7="Watt",IF(V784=MIN($V$7:$V$1012),#REF!,""),IF(V784=MIN($V$7:$V$1012),N784," "))</f>
        <v>0</v>
      </c>
    </row>
    <row r="785" spans="7:23">
      <c r="G785" s="9"/>
      <c r="H785" s="9"/>
      <c r="I785" s="9"/>
      <c r="J785" s="9"/>
      <c r="K785" s="9"/>
      <c r="L785" s="9"/>
      <c r="M785" s="9"/>
      <c r="N785" s="99"/>
      <c r="O785" s="10"/>
      <c r="P785" s="10"/>
      <c r="Q785" s="10"/>
      <c r="R785" s="10"/>
      <c r="S785" s="10"/>
      <c r="T785" s="10"/>
      <c r="U785" s="10"/>
      <c r="V785" s="10"/>
      <c r="W785" s="10">
        <f>IF($I$7="Watt",IF(V785=MIN($V$7:$V$1012),#REF!,""),IF(V785=MIN($V$7:$V$1012),N785," "))</f>
        <v>0</v>
      </c>
    </row>
    <row r="786" spans="7:23">
      <c r="G786" s="9"/>
      <c r="H786" s="9"/>
      <c r="I786" s="9"/>
      <c r="J786" s="9"/>
      <c r="K786" s="9"/>
      <c r="L786" s="9"/>
      <c r="M786" s="9"/>
      <c r="N786" s="99"/>
      <c r="O786" s="10"/>
      <c r="P786" s="10"/>
      <c r="Q786" s="10"/>
      <c r="R786" s="10"/>
      <c r="S786" s="10"/>
      <c r="T786" s="10" t="str">
        <f t="shared" ref="T786:T816" si="58">IF(ISNUMBER(O786),IF(O786-2&lt;0,(O786-2)*-1,O786-2)," ")</f>
        <v xml:space="preserve"> </v>
      </c>
      <c r="U786" s="10" t="str">
        <f>IF(T786=MIN($T$7:$T$1012),#REF!," ")</f>
        <v xml:space="preserve"> </v>
      </c>
      <c r="V786" s="10" t="str">
        <f t="shared" ref="V786:V849" si="59">IF(ISNUMBER(O786),IF(O786-4&lt;0,(O786-4)*-1,O786-4)," ")</f>
        <v xml:space="preserve"> </v>
      </c>
      <c r="W786" s="10" t="str">
        <f>IF($I$7="Watt",IF(V786=MIN($V$7:$V$1012),#REF!,""),IF(V786=MIN($V$7:$V$1012),N786," "))</f>
        <v xml:space="preserve"> </v>
      </c>
    </row>
    <row r="787" spans="7:23">
      <c r="G787" s="9"/>
      <c r="H787" s="9"/>
      <c r="I787" s="9"/>
      <c r="J787" s="9"/>
      <c r="K787" s="9"/>
      <c r="L787" s="9"/>
      <c r="M787" s="9"/>
      <c r="N787" s="99"/>
      <c r="O787" s="10"/>
      <c r="P787" s="10"/>
      <c r="Q787" s="10"/>
      <c r="R787" s="10"/>
      <c r="S787" s="10"/>
      <c r="T787" s="10" t="str">
        <f t="shared" si="58"/>
        <v xml:space="preserve"> </v>
      </c>
      <c r="U787" s="10" t="str">
        <f>IF(T787=MIN($T$7:$T$1012),#REF!," ")</f>
        <v xml:space="preserve"> </v>
      </c>
      <c r="V787" s="10" t="str">
        <f t="shared" si="59"/>
        <v xml:space="preserve"> </v>
      </c>
      <c r="W787" s="10" t="str">
        <f>IF($I$7="Watt",IF(V787=MIN($V$7:$V$1012),#REF!,""),IF(V787=MIN($V$7:$V$1012),N787," "))</f>
        <v xml:space="preserve"> </v>
      </c>
    </row>
    <row r="788" spans="7:23">
      <c r="G788" s="9"/>
      <c r="H788" s="9"/>
      <c r="I788" s="9"/>
      <c r="J788" s="9"/>
      <c r="K788" s="9"/>
      <c r="L788" s="9"/>
      <c r="M788" s="9"/>
      <c r="N788" s="99"/>
      <c r="O788" s="10"/>
      <c r="P788" s="10"/>
      <c r="Q788" s="10"/>
      <c r="R788" s="10"/>
      <c r="S788" s="10"/>
      <c r="T788" s="10" t="str">
        <f t="shared" si="58"/>
        <v xml:space="preserve"> </v>
      </c>
      <c r="U788" s="10" t="str">
        <f>IF(T788=MIN($T$7:$T$1012),#REF!," ")</f>
        <v xml:space="preserve"> </v>
      </c>
      <c r="V788" s="10" t="str">
        <f t="shared" si="59"/>
        <v xml:space="preserve"> </v>
      </c>
      <c r="W788" s="10" t="str">
        <f>IF($I$7="Watt",IF(V788=MIN($V$7:$V$1012),#REF!,""),IF(V788=MIN($V$7:$V$1012),N788," "))</f>
        <v xml:space="preserve"> </v>
      </c>
    </row>
    <row r="789" spans="7:23">
      <c r="G789" s="9"/>
      <c r="H789" s="9"/>
      <c r="I789" s="9"/>
      <c r="J789" s="9"/>
      <c r="K789" s="9"/>
      <c r="L789" s="9"/>
      <c r="M789" s="9"/>
      <c r="N789" s="99"/>
      <c r="O789" s="10"/>
      <c r="P789" s="10"/>
      <c r="Q789" s="10"/>
      <c r="R789" s="10"/>
      <c r="S789" s="10"/>
      <c r="T789" s="10" t="str">
        <f t="shared" si="58"/>
        <v xml:space="preserve"> </v>
      </c>
      <c r="U789" s="10" t="str">
        <f>IF(T789=MIN($T$7:$T$1012),#REF!," ")</f>
        <v xml:space="preserve"> </v>
      </c>
      <c r="V789" s="10" t="str">
        <f t="shared" si="59"/>
        <v xml:space="preserve"> </v>
      </c>
      <c r="W789" s="10" t="str">
        <f>IF($I$7="Watt",IF(V789=MIN($V$7:$V$1012),#REF!,""),IF(V789=MIN($V$7:$V$1012),N789," "))</f>
        <v xml:space="preserve"> </v>
      </c>
    </row>
    <row r="790" spans="7:23">
      <c r="G790" s="9"/>
      <c r="H790" s="9"/>
      <c r="I790" s="9"/>
      <c r="J790" s="9"/>
      <c r="K790" s="9"/>
      <c r="L790" s="9"/>
      <c r="M790" s="9"/>
      <c r="N790" s="99"/>
      <c r="O790" s="10"/>
      <c r="P790" s="10"/>
      <c r="Q790" s="10"/>
      <c r="R790" s="10"/>
      <c r="S790" s="10"/>
      <c r="T790" s="10" t="str">
        <f t="shared" si="58"/>
        <v xml:space="preserve"> </v>
      </c>
      <c r="U790" s="10" t="str">
        <f>IF(T790=MIN($T$7:$T$1012),#REF!," ")</f>
        <v xml:space="preserve"> </v>
      </c>
      <c r="V790" s="10" t="str">
        <f t="shared" si="59"/>
        <v xml:space="preserve"> </v>
      </c>
      <c r="W790" s="10" t="str">
        <f>IF($I$7="Watt",IF(V790=MIN($V$7:$V$1012),#REF!,""),IF(V790=MIN($V$7:$V$1012),N790," "))</f>
        <v xml:space="preserve"> </v>
      </c>
    </row>
    <row r="791" spans="7:23">
      <c r="G791" s="9"/>
      <c r="H791" s="9"/>
      <c r="I791" s="9"/>
      <c r="J791" s="9"/>
      <c r="K791" s="9"/>
      <c r="L791" s="9"/>
      <c r="M791" s="9"/>
      <c r="N791" s="99"/>
      <c r="O791" s="10"/>
      <c r="P791" s="10"/>
      <c r="Q791" s="10"/>
      <c r="R791" s="10"/>
      <c r="S791" s="10"/>
      <c r="T791" s="10" t="str">
        <f t="shared" si="58"/>
        <v xml:space="preserve"> </v>
      </c>
      <c r="U791" s="10" t="str">
        <f>IF(T791=MIN($T$7:$T$1012),#REF!," ")</f>
        <v xml:space="preserve"> </v>
      </c>
      <c r="V791" s="10" t="str">
        <f t="shared" si="59"/>
        <v xml:space="preserve"> </v>
      </c>
      <c r="W791" s="10" t="str">
        <f>IF($I$7="Watt",IF(V791=MIN($V$7:$V$1012),#REF!,""),IF(V791=MIN($V$7:$V$1012),N791," "))</f>
        <v xml:space="preserve"> </v>
      </c>
    </row>
    <row r="792" spans="7:23">
      <c r="G792" s="9"/>
      <c r="H792" s="9"/>
      <c r="I792" s="9"/>
      <c r="J792" s="9"/>
      <c r="K792" s="9"/>
      <c r="L792" s="9"/>
      <c r="M792" s="9"/>
      <c r="N792" s="99"/>
      <c r="O792" s="10"/>
      <c r="P792" s="10"/>
      <c r="Q792" s="10"/>
      <c r="R792" s="10"/>
      <c r="S792" s="10"/>
      <c r="T792" s="10" t="str">
        <f t="shared" si="58"/>
        <v xml:space="preserve"> </v>
      </c>
      <c r="U792" s="10" t="str">
        <f>IF(T792=MIN($T$7:$T$1012),#REF!," ")</f>
        <v xml:space="preserve"> </v>
      </c>
      <c r="V792" s="10" t="str">
        <f t="shared" si="59"/>
        <v xml:space="preserve"> </v>
      </c>
      <c r="W792" s="10" t="str">
        <f>IF($I$7="Watt",IF(V792=MIN($V$7:$V$1012),#REF!,""),IF(V792=MIN($V$7:$V$1012),N792," "))</f>
        <v xml:space="preserve"> </v>
      </c>
    </row>
    <row r="793" spans="7:23">
      <c r="G793" s="9"/>
      <c r="H793" s="9"/>
      <c r="I793" s="9"/>
      <c r="J793" s="9"/>
      <c r="K793" s="9"/>
      <c r="L793" s="9"/>
      <c r="M793" s="9"/>
      <c r="N793" s="99"/>
      <c r="O793" s="10"/>
      <c r="P793" s="10"/>
      <c r="Q793" s="10"/>
      <c r="R793" s="10"/>
      <c r="S793" s="10"/>
      <c r="T793" s="10" t="str">
        <f t="shared" si="58"/>
        <v xml:space="preserve"> </v>
      </c>
      <c r="U793" s="10" t="str">
        <f>IF(T793=MIN($T$7:$T$1012),#REF!," ")</f>
        <v xml:space="preserve"> </v>
      </c>
      <c r="V793" s="10" t="str">
        <f t="shared" si="59"/>
        <v xml:space="preserve"> </v>
      </c>
      <c r="W793" s="10" t="str">
        <f>IF($I$7="Watt",IF(V793=MIN($V$7:$V$1012),#REF!,""),IF(V793=MIN($V$7:$V$1012),N793," "))</f>
        <v xml:space="preserve"> </v>
      </c>
    </row>
    <row r="794" spans="7:23">
      <c r="G794" s="9"/>
      <c r="H794" s="9"/>
      <c r="I794" s="9"/>
      <c r="J794" s="9"/>
      <c r="K794" s="9"/>
      <c r="L794" s="9"/>
      <c r="M794" s="9"/>
      <c r="N794" s="99"/>
      <c r="O794" s="10"/>
      <c r="P794" s="10"/>
      <c r="Q794" s="10"/>
      <c r="R794" s="10"/>
      <c r="S794" s="10"/>
      <c r="T794" s="10" t="str">
        <f t="shared" si="58"/>
        <v xml:space="preserve"> </v>
      </c>
      <c r="U794" s="10" t="str">
        <f>IF(T794=MIN($T$7:$T$1012),#REF!," ")</f>
        <v xml:space="preserve"> </v>
      </c>
      <c r="V794" s="10" t="str">
        <f t="shared" si="59"/>
        <v xml:space="preserve"> </v>
      </c>
      <c r="W794" s="10" t="str">
        <f>IF($I$7="Watt",IF(V794=MIN($V$7:$V$1012),#REF!,""),IF(V794=MIN($V$7:$V$1012),N794," "))</f>
        <v xml:space="preserve"> </v>
      </c>
    </row>
    <row r="795" spans="7:23">
      <c r="G795" s="9"/>
      <c r="H795" s="9"/>
      <c r="I795" s="9"/>
      <c r="J795" s="9"/>
      <c r="K795" s="9"/>
      <c r="L795" s="9"/>
      <c r="M795" s="9"/>
      <c r="N795" s="99"/>
      <c r="O795" s="10"/>
      <c r="P795" s="10"/>
      <c r="Q795" s="10"/>
      <c r="R795" s="10"/>
      <c r="S795" s="10"/>
      <c r="T795" s="10" t="str">
        <f t="shared" si="58"/>
        <v xml:space="preserve"> </v>
      </c>
      <c r="U795" s="10" t="str">
        <f>IF(T795=MIN($T$7:$T$1012),#REF!," ")</f>
        <v xml:space="preserve"> </v>
      </c>
      <c r="V795" s="10" t="str">
        <f t="shared" si="59"/>
        <v xml:space="preserve"> </v>
      </c>
      <c r="W795" s="10" t="str">
        <f>IF($I$7="Watt",IF(V795=MIN($V$7:$V$1012),#REF!,""),IF(V795=MIN($V$7:$V$1012),N795," "))</f>
        <v xml:space="preserve"> </v>
      </c>
    </row>
    <row r="796" spans="7:23">
      <c r="G796" s="9"/>
      <c r="H796" s="9"/>
      <c r="I796" s="9"/>
      <c r="J796" s="9"/>
      <c r="K796" s="9"/>
      <c r="L796" s="9"/>
      <c r="M796" s="9"/>
      <c r="N796" s="99"/>
      <c r="O796" s="10"/>
      <c r="P796" s="10"/>
      <c r="Q796" s="10"/>
      <c r="R796" s="10"/>
      <c r="S796" s="10"/>
      <c r="T796" s="10" t="str">
        <f t="shared" si="58"/>
        <v xml:space="preserve"> </v>
      </c>
      <c r="U796" s="10" t="str">
        <f>IF(T796=MIN($T$7:$T$1012),#REF!," ")</f>
        <v xml:space="preserve"> </v>
      </c>
      <c r="V796" s="10" t="str">
        <f t="shared" si="59"/>
        <v xml:space="preserve"> </v>
      </c>
      <c r="W796" s="10" t="str">
        <f>IF($I$7="Watt",IF(V796=MIN($V$7:$V$1012),#REF!,""),IF(V796=MIN($V$7:$V$1012),N796," "))</f>
        <v xml:space="preserve"> </v>
      </c>
    </row>
    <row r="797" spans="7:23">
      <c r="G797" s="9"/>
      <c r="H797" s="9"/>
      <c r="I797" s="9"/>
      <c r="J797" s="9"/>
      <c r="K797" s="9"/>
      <c r="L797" s="9"/>
      <c r="M797" s="9"/>
      <c r="N797" s="99"/>
      <c r="O797" s="10"/>
      <c r="P797" s="10"/>
      <c r="Q797" s="10"/>
      <c r="R797" s="10"/>
      <c r="S797" s="10"/>
      <c r="T797" s="10" t="str">
        <f t="shared" si="58"/>
        <v xml:space="preserve"> </v>
      </c>
      <c r="U797" s="10" t="str">
        <f>IF(T797=MIN($T$7:$T$1012),#REF!," ")</f>
        <v xml:space="preserve"> </v>
      </c>
      <c r="V797" s="10" t="str">
        <f t="shared" si="59"/>
        <v xml:space="preserve"> </v>
      </c>
      <c r="W797" s="10" t="str">
        <f>IF($I$7="Watt",IF(V797=MIN($V$7:$V$1012),#REF!,""),IF(V797=MIN($V$7:$V$1012),N797," "))</f>
        <v xml:space="preserve"> </v>
      </c>
    </row>
    <row r="798" spans="7:23">
      <c r="G798" s="9"/>
      <c r="H798" s="9"/>
      <c r="I798" s="9"/>
      <c r="J798" s="9"/>
      <c r="K798" s="9"/>
      <c r="L798" s="9"/>
      <c r="M798" s="9"/>
      <c r="N798" s="99"/>
      <c r="O798" s="10"/>
      <c r="P798" s="10"/>
      <c r="Q798" s="10"/>
      <c r="R798" s="10"/>
      <c r="S798" s="10"/>
      <c r="T798" s="10" t="str">
        <f t="shared" si="58"/>
        <v xml:space="preserve"> </v>
      </c>
      <c r="U798" s="10" t="str">
        <f>IF(T798=MIN($T$7:$T$1012),#REF!," ")</f>
        <v xml:space="preserve"> </v>
      </c>
      <c r="V798" s="10" t="str">
        <f t="shared" si="59"/>
        <v xml:space="preserve"> </v>
      </c>
      <c r="W798" s="10" t="str">
        <f>IF($I$7="Watt",IF(V798=MIN($V$7:$V$1012),#REF!,""),IF(V798=MIN($V$7:$V$1012),N798," "))</f>
        <v xml:space="preserve"> </v>
      </c>
    </row>
    <row r="799" spans="7:23">
      <c r="G799" s="9"/>
      <c r="H799" s="9"/>
      <c r="I799" s="9"/>
      <c r="J799" s="9"/>
      <c r="K799" s="9"/>
      <c r="L799" s="9"/>
      <c r="M799" s="9"/>
      <c r="N799" s="99"/>
      <c r="O799" s="10"/>
      <c r="P799" s="10"/>
      <c r="Q799" s="10"/>
      <c r="R799" s="10"/>
      <c r="S799" s="10"/>
      <c r="T799" s="10" t="str">
        <f t="shared" si="58"/>
        <v xml:space="preserve"> </v>
      </c>
      <c r="U799" s="10" t="str">
        <f>IF(T799=MIN($T$7:$T$1012),#REF!," ")</f>
        <v xml:space="preserve"> </v>
      </c>
      <c r="V799" s="10" t="str">
        <f t="shared" si="59"/>
        <v xml:space="preserve"> </v>
      </c>
      <c r="W799" s="10" t="str">
        <f>IF($I$7="Watt",IF(V799=MIN($V$7:$V$1012),#REF!,""),IF(V799=MIN($V$7:$V$1012),N799," "))</f>
        <v xml:space="preserve"> </v>
      </c>
    </row>
    <row r="800" spans="7:23">
      <c r="G800" s="9"/>
      <c r="H800" s="9"/>
      <c r="I800" s="9"/>
      <c r="J800" s="9"/>
      <c r="K800" s="9"/>
      <c r="L800" s="9"/>
      <c r="M800" s="9"/>
      <c r="N800" s="99"/>
      <c r="O800" s="10"/>
      <c r="P800" s="10"/>
      <c r="Q800" s="10"/>
      <c r="R800" s="10"/>
      <c r="S800" s="10"/>
      <c r="T800" s="10" t="str">
        <f t="shared" si="58"/>
        <v xml:space="preserve"> </v>
      </c>
      <c r="U800" s="10" t="str">
        <f>IF(T800=MIN($T$7:$T$1012),#REF!," ")</f>
        <v xml:space="preserve"> </v>
      </c>
      <c r="V800" s="10" t="str">
        <f t="shared" si="59"/>
        <v xml:space="preserve"> </v>
      </c>
      <c r="W800" s="10" t="str">
        <f>IF($I$7="Watt",IF(V800=MIN($V$7:$V$1012),#REF!,""),IF(V800=MIN($V$7:$V$1012),N800," "))</f>
        <v xml:space="preserve"> </v>
      </c>
    </row>
    <row r="801" spans="7:23">
      <c r="G801" s="9"/>
      <c r="H801" s="9"/>
      <c r="I801" s="9"/>
      <c r="J801" s="9"/>
      <c r="K801" s="9"/>
      <c r="L801" s="9"/>
      <c r="M801" s="9"/>
      <c r="N801" s="99"/>
      <c r="O801" s="10"/>
      <c r="P801" s="10"/>
      <c r="Q801" s="10"/>
      <c r="R801" s="10"/>
      <c r="S801" s="10"/>
      <c r="T801" s="10" t="str">
        <f t="shared" si="58"/>
        <v xml:space="preserve"> </v>
      </c>
      <c r="U801" s="10" t="str">
        <f>IF(T801=MIN($T$7:$T$1012),#REF!," ")</f>
        <v xml:space="preserve"> </v>
      </c>
      <c r="V801" s="10" t="str">
        <f t="shared" si="59"/>
        <v xml:space="preserve"> </v>
      </c>
      <c r="W801" s="10" t="str">
        <f>IF($I$7="Watt",IF(V801=MIN($V$7:$V$1012),#REF!,""),IF(V801=MIN($V$7:$V$1012),N801," "))</f>
        <v xml:space="preserve"> </v>
      </c>
    </row>
    <row r="802" spans="7:23">
      <c r="G802" s="9"/>
      <c r="H802" s="9"/>
      <c r="I802" s="9"/>
      <c r="J802" s="9"/>
      <c r="K802" s="9"/>
      <c r="L802" s="9"/>
      <c r="M802" s="9"/>
      <c r="N802" s="99"/>
      <c r="O802" s="10"/>
      <c r="P802" s="10"/>
      <c r="Q802" s="10"/>
      <c r="R802" s="10"/>
      <c r="S802" s="10"/>
      <c r="T802" s="10" t="str">
        <f t="shared" si="58"/>
        <v xml:space="preserve"> </v>
      </c>
      <c r="U802" s="10" t="str">
        <f>IF(T802=MIN($T$7:$T$1012),#REF!," ")</f>
        <v xml:space="preserve"> </v>
      </c>
      <c r="V802" s="10" t="str">
        <f t="shared" si="59"/>
        <v xml:space="preserve"> </v>
      </c>
      <c r="W802" s="10" t="str">
        <f>IF($I$7="Watt",IF(V802=MIN($V$7:$V$1012),#REF!,""),IF(V802=MIN($V$7:$V$1012),N802," "))</f>
        <v xml:space="preserve"> </v>
      </c>
    </row>
    <row r="803" spans="7:23">
      <c r="G803" s="9"/>
      <c r="H803" s="9"/>
      <c r="I803" s="9"/>
      <c r="J803" s="9"/>
      <c r="K803" s="9"/>
      <c r="L803" s="9"/>
      <c r="M803" s="9"/>
      <c r="N803" s="99"/>
      <c r="O803" s="10"/>
      <c r="P803" s="10"/>
      <c r="Q803" s="10"/>
      <c r="R803" s="10"/>
      <c r="S803" s="10"/>
      <c r="T803" s="10" t="str">
        <f t="shared" si="58"/>
        <v xml:space="preserve"> </v>
      </c>
      <c r="U803" s="10" t="str">
        <f>IF(T803=MIN($T$7:$T$1012),#REF!," ")</f>
        <v xml:space="preserve"> </v>
      </c>
      <c r="V803" s="10" t="str">
        <f t="shared" si="59"/>
        <v xml:space="preserve"> </v>
      </c>
      <c r="W803" s="10" t="str">
        <f>IF($I$7="Watt",IF(V803=MIN($V$7:$V$1012),#REF!,""),IF(V803=MIN($V$7:$V$1012),N803," "))</f>
        <v xml:space="preserve"> </v>
      </c>
    </row>
    <row r="804" spans="7:23">
      <c r="G804" s="9"/>
      <c r="H804" s="9"/>
      <c r="I804" s="9"/>
      <c r="J804" s="9"/>
      <c r="K804" s="9"/>
      <c r="L804" s="9"/>
      <c r="M804" s="9"/>
      <c r="N804" s="99"/>
      <c r="O804" s="10"/>
      <c r="P804" s="10"/>
      <c r="Q804" s="10"/>
      <c r="R804" s="10"/>
      <c r="S804" s="10"/>
      <c r="T804" s="10" t="str">
        <f t="shared" si="58"/>
        <v xml:space="preserve"> </v>
      </c>
      <c r="U804" s="10" t="str">
        <f>IF(T804=MIN($T$7:$T$1012),#REF!," ")</f>
        <v xml:space="preserve"> </v>
      </c>
      <c r="V804" s="10" t="str">
        <f t="shared" si="59"/>
        <v xml:space="preserve"> </v>
      </c>
      <c r="W804" s="10" t="str">
        <f>IF($I$7="Watt",IF(V804=MIN($V$7:$V$1012),#REF!,""),IF(V804=MIN($V$7:$V$1012),N804," "))</f>
        <v xml:space="preserve"> </v>
      </c>
    </row>
    <row r="805" spans="7:23">
      <c r="G805" s="9"/>
      <c r="H805" s="9"/>
      <c r="I805" s="9"/>
      <c r="J805" s="9"/>
      <c r="K805" s="9"/>
      <c r="L805" s="9"/>
      <c r="M805" s="9"/>
      <c r="N805" s="99"/>
      <c r="O805" s="10"/>
      <c r="P805" s="10"/>
      <c r="Q805" s="10"/>
      <c r="R805" s="10"/>
      <c r="S805" s="10"/>
      <c r="T805" s="10" t="str">
        <f t="shared" si="58"/>
        <v xml:space="preserve"> </v>
      </c>
      <c r="U805" s="10" t="str">
        <f>IF(T805=MIN($T$7:$T$1012),#REF!," ")</f>
        <v xml:space="preserve"> </v>
      </c>
      <c r="V805" s="10" t="str">
        <f t="shared" si="59"/>
        <v xml:space="preserve"> </v>
      </c>
      <c r="W805" s="10" t="str">
        <f>IF($I$7="Watt",IF(V805=MIN($V$7:$V$1012),#REF!,""),IF(V805=MIN($V$7:$V$1012),N805," "))</f>
        <v xml:space="preserve"> </v>
      </c>
    </row>
    <row r="806" spans="7:23">
      <c r="G806" s="9"/>
      <c r="H806" s="9"/>
      <c r="I806" s="9"/>
      <c r="J806" s="9"/>
      <c r="K806" s="9"/>
      <c r="L806" s="9"/>
      <c r="M806" s="9"/>
      <c r="N806" s="99"/>
      <c r="O806" s="10"/>
      <c r="P806" s="10"/>
      <c r="Q806" s="10"/>
      <c r="R806" s="10"/>
      <c r="S806" s="10"/>
      <c r="T806" s="10" t="str">
        <f t="shared" si="58"/>
        <v xml:space="preserve"> </v>
      </c>
      <c r="U806" s="10" t="str">
        <f>IF(T806=MIN($T$7:$T$1012),#REF!," ")</f>
        <v xml:space="preserve"> </v>
      </c>
      <c r="V806" s="10" t="str">
        <f t="shared" si="59"/>
        <v xml:space="preserve"> </v>
      </c>
      <c r="W806" s="10" t="str">
        <f>IF($I$7="Watt",IF(V806=MIN($V$7:$V$1012),#REF!,""),IF(V806=MIN($V$7:$V$1012),N806," "))</f>
        <v xml:space="preserve"> </v>
      </c>
    </row>
    <row r="807" spans="7:23">
      <c r="G807" s="9"/>
      <c r="H807" s="9"/>
      <c r="I807" s="9"/>
      <c r="J807" s="9"/>
      <c r="K807" s="9"/>
      <c r="L807" s="9"/>
      <c r="M807" s="9"/>
      <c r="N807" s="99"/>
      <c r="O807" s="10"/>
      <c r="P807" s="10"/>
      <c r="Q807" s="10"/>
      <c r="R807" s="10"/>
      <c r="S807" s="10"/>
      <c r="T807" s="10" t="str">
        <f t="shared" si="58"/>
        <v xml:space="preserve"> </v>
      </c>
      <c r="U807" s="10" t="str">
        <f>IF(T807=MIN($T$7:$T$1012),#REF!," ")</f>
        <v xml:space="preserve"> </v>
      </c>
      <c r="V807" s="10" t="str">
        <f t="shared" si="59"/>
        <v xml:space="preserve"> </v>
      </c>
      <c r="W807" s="10" t="str">
        <f>IF($I$7="Watt",IF(V807=MIN($V$7:$V$1012),#REF!,""),IF(V807=MIN($V$7:$V$1012),N807," "))</f>
        <v xml:space="preserve"> </v>
      </c>
    </row>
    <row r="808" spans="7:23">
      <c r="G808" s="9"/>
      <c r="H808" s="9"/>
      <c r="I808" s="9"/>
      <c r="J808" s="9"/>
      <c r="K808" s="9"/>
      <c r="L808" s="9"/>
      <c r="M808" s="9"/>
      <c r="N808" s="99"/>
      <c r="O808" s="10"/>
      <c r="P808" s="10"/>
      <c r="Q808" s="10"/>
      <c r="R808" s="10"/>
      <c r="S808" s="10"/>
      <c r="T808" s="10" t="str">
        <f t="shared" si="58"/>
        <v xml:space="preserve"> </v>
      </c>
      <c r="U808" s="10" t="str">
        <f>IF(T808=MIN($T$7:$T$1012),#REF!," ")</f>
        <v xml:space="preserve"> </v>
      </c>
      <c r="V808" s="10" t="str">
        <f t="shared" si="59"/>
        <v xml:space="preserve"> </v>
      </c>
      <c r="W808" s="10" t="str">
        <f>IF($I$7="Watt",IF(V808=MIN($V$7:$V$1012),#REF!,""),IF(V808=MIN($V$7:$V$1012),N808," "))</f>
        <v xml:space="preserve"> </v>
      </c>
    </row>
    <row r="809" spans="7:23">
      <c r="G809" s="9"/>
      <c r="H809" s="9"/>
      <c r="I809" s="9"/>
      <c r="J809" s="9"/>
      <c r="K809" s="9"/>
      <c r="L809" s="9"/>
      <c r="M809" s="9"/>
      <c r="N809" s="99"/>
      <c r="O809" s="10"/>
      <c r="P809" s="10"/>
      <c r="Q809" s="10"/>
      <c r="R809" s="10"/>
      <c r="S809" s="10"/>
      <c r="T809" s="10" t="str">
        <f t="shared" si="58"/>
        <v xml:space="preserve"> </v>
      </c>
      <c r="U809" s="10" t="str">
        <f>IF(T809=MIN($T$7:$T$1012),#REF!," ")</f>
        <v xml:space="preserve"> </v>
      </c>
      <c r="V809" s="10" t="str">
        <f t="shared" si="59"/>
        <v xml:space="preserve"> </v>
      </c>
      <c r="W809" s="10" t="str">
        <f>IF($I$7="Watt",IF(V809=MIN($V$7:$V$1012),#REF!,""),IF(V809=MIN($V$7:$V$1012),N809," "))</f>
        <v xml:space="preserve"> </v>
      </c>
    </row>
    <row r="810" spans="7:23">
      <c r="G810" s="9"/>
      <c r="H810" s="9"/>
      <c r="I810" s="9"/>
      <c r="J810" s="9"/>
      <c r="K810" s="9"/>
      <c r="L810" s="9"/>
      <c r="M810" s="9"/>
      <c r="N810" s="99"/>
      <c r="O810" s="10"/>
      <c r="P810" s="10"/>
      <c r="Q810" s="10"/>
      <c r="R810" s="10"/>
      <c r="S810" s="10"/>
      <c r="T810" s="10" t="str">
        <f t="shared" si="58"/>
        <v xml:space="preserve"> </v>
      </c>
      <c r="U810" s="10" t="str">
        <f>IF(T810=MIN($T$7:$T$1012),#REF!," ")</f>
        <v xml:space="preserve"> </v>
      </c>
      <c r="V810" s="10" t="str">
        <f t="shared" si="59"/>
        <v xml:space="preserve"> </v>
      </c>
      <c r="W810" s="10" t="str">
        <f>IF($I$7="Watt",IF(V810=MIN($V$7:$V$1012),#REF!,""),IF(V810=MIN($V$7:$V$1012),N810," "))</f>
        <v xml:space="preserve"> </v>
      </c>
    </row>
    <row r="811" spans="7:23">
      <c r="G811" s="9"/>
      <c r="H811" s="9"/>
      <c r="I811" s="9"/>
      <c r="J811" s="9"/>
      <c r="K811" s="9"/>
      <c r="L811" s="9"/>
      <c r="M811" s="9"/>
      <c r="N811" s="99"/>
      <c r="O811" s="10"/>
      <c r="P811" s="10"/>
      <c r="Q811" s="10"/>
      <c r="R811" s="10"/>
      <c r="S811" s="10"/>
      <c r="T811" s="10" t="str">
        <f t="shared" si="58"/>
        <v xml:space="preserve"> </v>
      </c>
      <c r="U811" s="10" t="str">
        <f>IF(T811=MIN($T$7:$T$1012),#REF!," ")</f>
        <v xml:space="preserve"> </v>
      </c>
      <c r="V811" s="10" t="str">
        <f t="shared" si="59"/>
        <v xml:space="preserve"> </v>
      </c>
      <c r="W811" s="10" t="str">
        <f>IF($I$7="Watt",IF(V811=MIN($V$7:$V$1012),#REF!,""),IF(V811=MIN($V$7:$V$1012),N811," "))</f>
        <v xml:space="preserve"> </v>
      </c>
    </row>
    <row r="812" spans="7:23">
      <c r="G812" s="9"/>
      <c r="H812" s="9"/>
      <c r="I812" s="9"/>
      <c r="J812" s="9"/>
      <c r="K812" s="9"/>
      <c r="L812" s="9"/>
      <c r="M812" s="9"/>
      <c r="N812" s="99"/>
      <c r="O812" s="10"/>
      <c r="P812" s="10"/>
      <c r="Q812" s="10"/>
      <c r="R812" s="10"/>
      <c r="S812" s="10"/>
      <c r="T812" s="10" t="str">
        <f t="shared" si="58"/>
        <v xml:space="preserve"> </v>
      </c>
      <c r="U812" s="10" t="str">
        <f>IF(T812=MIN($T$7:$T$1012),#REF!," ")</f>
        <v xml:space="preserve"> </v>
      </c>
      <c r="V812" s="10" t="str">
        <f t="shared" si="59"/>
        <v xml:space="preserve"> </v>
      </c>
      <c r="W812" s="10" t="str">
        <f>IF($I$7="Watt",IF(V812=MIN($V$7:$V$1012),#REF!,""),IF(V812=MIN($V$7:$V$1012),N812," "))</f>
        <v xml:space="preserve"> </v>
      </c>
    </row>
    <row r="813" spans="7:23">
      <c r="G813" s="9"/>
      <c r="H813" s="9"/>
      <c r="I813" s="9"/>
      <c r="J813" s="9"/>
      <c r="K813" s="9"/>
      <c r="L813" s="9"/>
      <c r="M813" s="9"/>
      <c r="N813" s="99"/>
      <c r="O813" s="10"/>
      <c r="P813" s="10"/>
      <c r="Q813" s="10"/>
      <c r="R813" s="10"/>
      <c r="S813" s="10"/>
      <c r="T813" s="10" t="str">
        <f t="shared" si="58"/>
        <v xml:space="preserve"> </v>
      </c>
      <c r="U813" s="10" t="str">
        <f>IF(T813=MIN($T$7:$T$1012),#REF!," ")</f>
        <v xml:space="preserve"> </v>
      </c>
      <c r="V813" s="10" t="str">
        <f t="shared" si="59"/>
        <v xml:space="preserve"> </v>
      </c>
      <c r="W813" s="10" t="str">
        <f>IF($I$7="Watt",IF(V813=MIN($V$7:$V$1012),#REF!,""),IF(V813=MIN($V$7:$V$1012),N813," "))</f>
        <v xml:space="preserve"> </v>
      </c>
    </row>
    <row r="814" spans="7:23">
      <c r="G814" s="9"/>
      <c r="H814" s="9"/>
      <c r="I814" s="9"/>
      <c r="J814" s="9"/>
      <c r="K814" s="9"/>
      <c r="L814" s="9"/>
      <c r="M814" s="9"/>
      <c r="N814" s="99"/>
      <c r="O814" s="10"/>
      <c r="P814" s="10"/>
      <c r="Q814" s="10"/>
      <c r="R814" s="10"/>
      <c r="S814" s="10"/>
      <c r="T814" s="10" t="str">
        <f t="shared" si="58"/>
        <v xml:space="preserve"> </v>
      </c>
      <c r="U814" s="10" t="str">
        <f>IF(T814=MIN($T$7:$T$1012),#REF!," ")</f>
        <v xml:space="preserve"> </v>
      </c>
      <c r="V814" s="10" t="str">
        <f t="shared" si="59"/>
        <v xml:space="preserve"> </v>
      </c>
      <c r="W814" s="10" t="str">
        <f>IF($I$7="Watt",IF(V814=MIN($V$7:$V$1012),#REF!,""),IF(V814=MIN($V$7:$V$1012),N814," "))</f>
        <v xml:space="preserve"> </v>
      </c>
    </row>
    <row r="815" spans="7:23">
      <c r="G815" s="9"/>
      <c r="H815" s="9"/>
      <c r="I815" s="9"/>
      <c r="J815" s="9"/>
      <c r="K815" s="9"/>
      <c r="L815" s="9"/>
      <c r="M815" s="9"/>
      <c r="N815" s="99"/>
      <c r="O815" s="10"/>
      <c r="P815" s="10"/>
      <c r="Q815" s="10"/>
      <c r="R815" s="10"/>
      <c r="S815" s="10"/>
      <c r="T815" s="10" t="str">
        <f t="shared" si="58"/>
        <v xml:space="preserve"> </v>
      </c>
      <c r="U815" s="10" t="str">
        <f>IF(T815=MIN($T$7:$T$1012),#REF!," ")</f>
        <v xml:space="preserve"> </v>
      </c>
      <c r="V815" s="10" t="str">
        <f t="shared" si="59"/>
        <v xml:space="preserve"> </v>
      </c>
      <c r="W815" s="10" t="str">
        <f>IF($I$7="Watt",IF(V815=MIN($V$7:$V$1012),#REF!,""),IF(V815=MIN($V$7:$V$1012),N815," "))</f>
        <v xml:space="preserve"> </v>
      </c>
    </row>
    <row r="816" spans="7:23">
      <c r="G816" s="9"/>
      <c r="H816" s="9"/>
      <c r="I816" s="9"/>
      <c r="J816" s="9"/>
      <c r="K816" s="9"/>
      <c r="L816" s="9"/>
      <c r="M816" s="9"/>
      <c r="N816" s="99"/>
      <c r="O816" s="10"/>
      <c r="P816" s="10"/>
      <c r="Q816" s="10"/>
      <c r="R816" s="10"/>
      <c r="S816" s="10"/>
      <c r="T816" s="10" t="str">
        <f t="shared" si="58"/>
        <v xml:space="preserve"> </v>
      </c>
      <c r="U816" s="10" t="str">
        <f>IF(T816=MIN($T$7:$T$1012),#REF!," ")</f>
        <v xml:space="preserve"> </v>
      </c>
      <c r="V816" s="10" t="str">
        <f t="shared" si="59"/>
        <v xml:space="preserve"> </v>
      </c>
      <c r="W816" s="10" t="str">
        <f>IF($I$7="Watt",IF(V816=MIN($V$7:$V$1012),#REF!,""),IF(V816=MIN($V$7:$V$1012),N816," "))</f>
        <v xml:space="preserve"> </v>
      </c>
    </row>
    <row r="817" spans="7:23">
      <c r="G817" s="9"/>
      <c r="H817" s="9"/>
      <c r="I817" s="9"/>
      <c r="J817" s="9"/>
      <c r="K817" s="9"/>
      <c r="L817" s="9"/>
      <c r="M817" s="9"/>
      <c r="N817" s="99"/>
      <c r="O817" s="10"/>
      <c r="P817" s="10"/>
      <c r="Q817" s="10"/>
      <c r="R817" s="10"/>
      <c r="S817" s="10"/>
      <c r="T817" s="10" t="str">
        <f t="shared" ref="T817:T880" si="60">IF(ISNUMBER(O817),IF(O817-2&lt;0,(O817-2)*-1,O817-2)," ")</f>
        <v xml:space="preserve"> </v>
      </c>
      <c r="U817" s="10" t="str">
        <f>IF(T817=MIN($T$7:$T$1012),#REF!," ")</f>
        <v xml:space="preserve"> </v>
      </c>
      <c r="V817" s="10" t="str">
        <f t="shared" si="59"/>
        <v xml:space="preserve"> </v>
      </c>
      <c r="W817" s="10" t="str">
        <f>IF($I$7="Watt",IF(V817=MIN($V$7:$V$1012),#REF!,""),IF(V817=MIN($V$7:$V$1012),N817," "))</f>
        <v xml:space="preserve"> </v>
      </c>
    </row>
    <row r="818" spans="7:23">
      <c r="G818" s="9"/>
      <c r="H818" s="9"/>
      <c r="I818" s="9"/>
      <c r="J818" s="9"/>
      <c r="K818" s="9"/>
      <c r="L818" s="9"/>
      <c r="M818" s="9"/>
      <c r="N818" s="99"/>
      <c r="O818" s="10"/>
      <c r="P818" s="10"/>
      <c r="Q818" s="10"/>
      <c r="R818" s="10"/>
      <c r="S818" s="10"/>
      <c r="T818" s="10" t="str">
        <f t="shared" si="60"/>
        <v xml:space="preserve"> </v>
      </c>
      <c r="U818" s="10" t="str">
        <f>IF(T818=MIN($T$7:$T$1012),#REF!," ")</f>
        <v xml:space="preserve"> </v>
      </c>
      <c r="V818" s="10" t="str">
        <f t="shared" si="59"/>
        <v xml:space="preserve"> </v>
      </c>
      <c r="W818" s="10" t="str">
        <f>IF($I$7="Watt",IF(V818=MIN($V$7:$V$1012),#REF!,""),IF(V818=MIN($V$7:$V$1012),N818," "))</f>
        <v xml:space="preserve"> </v>
      </c>
    </row>
    <row r="819" spans="7:23">
      <c r="G819" s="9"/>
      <c r="H819" s="9"/>
      <c r="I819" s="9"/>
      <c r="J819" s="9"/>
      <c r="K819" s="9"/>
      <c r="L819" s="9"/>
      <c r="M819" s="9"/>
      <c r="N819" s="99"/>
      <c r="O819" s="10"/>
      <c r="P819" s="10"/>
      <c r="Q819" s="10"/>
      <c r="R819" s="10"/>
      <c r="S819" s="10"/>
      <c r="T819" s="10" t="str">
        <f t="shared" si="60"/>
        <v xml:space="preserve"> </v>
      </c>
      <c r="U819" s="10" t="str">
        <f>IF(T819=MIN($T$7:$T$1012),#REF!," ")</f>
        <v xml:space="preserve"> </v>
      </c>
      <c r="V819" s="10" t="str">
        <f t="shared" si="59"/>
        <v xml:space="preserve"> </v>
      </c>
      <c r="W819" s="10" t="str">
        <f>IF($I$7="Watt",IF(V819=MIN($V$7:$V$1012),#REF!,""),IF(V819=MIN($V$7:$V$1012),N819," "))</f>
        <v xml:space="preserve"> </v>
      </c>
    </row>
    <row r="820" spans="7:23">
      <c r="G820" s="9"/>
      <c r="H820" s="9"/>
      <c r="I820" s="9"/>
      <c r="J820" s="9"/>
      <c r="K820" s="9"/>
      <c r="L820" s="9"/>
      <c r="M820" s="9"/>
      <c r="N820" s="99"/>
      <c r="O820" s="10"/>
      <c r="P820" s="10"/>
      <c r="Q820" s="10"/>
      <c r="R820" s="10"/>
      <c r="S820" s="10"/>
      <c r="T820" s="10" t="str">
        <f t="shared" si="60"/>
        <v xml:space="preserve"> </v>
      </c>
      <c r="U820" s="10" t="str">
        <f>IF(T820=MIN($T$7:$T$1012),#REF!," ")</f>
        <v xml:space="preserve"> </v>
      </c>
      <c r="V820" s="10" t="str">
        <f t="shared" si="59"/>
        <v xml:space="preserve"> </v>
      </c>
      <c r="W820" s="10" t="str">
        <f>IF($I$7="Watt",IF(V820=MIN($V$7:$V$1012),#REF!,""),IF(V820=MIN($V$7:$V$1012),N820," "))</f>
        <v xml:space="preserve"> </v>
      </c>
    </row>
    <row r="821" spans="7:23">
      <c r="G821" s="9"/>
      <c r="H821" s="9"/>
      <c r="I821" s="9"/>
      <c r="J821" s="9"/>
      <c r="K821" s="9"/>
      <c r="L821" s="9"/>
      <c r="M821" s="9"/>
      <c r="N821" s="99"/>
      <c r="O821" s="10"/>
      <c r="P821" s="10"/>
      <c r="Q821" s="10"/>
      <c r="R821" s="10"/>
      <c r="S821" s="10"/>
      <c r="T821" s="10" t="str">
        <f t="shared" si="60"/>
        <v xml:space="preserve"> </v>
      </c>
      <c r="U821" s="10" t="str">
        <f>IF(T821=MIN($T$7:$T$1012),#REF!," ")</f>
        <v xml:space="preserve"> </v>
      </c>
      <c r="V821" s="10" t="str">
        <f t="shared" si="59"/>
        <v xml:space="preserve"> </v>
      </c>
      <c r="W821" s="10" t="str">
        <f>IF($I$7="Watt",IF(V821=MIN($V$7:$V$1012),#REF!,""),IF(V821=MIN($V$7:$V$1012),N821," "))</f>
        <v xml:space="preserve"> </v>
      </c>
    </row>
    <row r="822" spans="7:23">
      <c r="G822" s="9"/>
      <c r="H822" s="9"/>
      <c r="I822" s="9"/>
      <c r="J822" s="9"/>
      <c r="K822" s="9"/>
      <c r="L822" s="9"/>
      <c r="M822" s="9"/>
      <c r="N822" s="99"/>
      <c r="O822" s="10"/>
      <c r="P822" s="10"/>
      <c r="Q822" s="10"/>
      <c r="R822" s="10"/>
      <c r="S822" s="10"/>
      <c r="T822" s="10" t="str">
        <f t="shared" si="60"/>
        <v xml:space="preserve"> </v>
      </c>
      <c r="U822" s="10" t="str">
        <f>IF(T822=MIN($T$7:$T$1012),#REF!," ")</f>
        <v xml:space="preserve"> </v>
      </c>
      <c r="V822" s="10" t="str">
        <f t="shared" si="59"/>
        <v xml:space="preserve"> </v>
      </c>
      <c r="W822" s="10" t="str">
        <f>IF($I$7="Watt",IF(V822=MIN($V$7:$V$1012),#REF!,""),IF(V822=MIN($V$7:$V$1012),N822," "))</f>
        <v xml:space="preserve"> </v>
      </c>
    </row>
    <row r="823" spans="7:23">
      <c r="G823" s="9"/>
      <c r="H823" s="9"/>
      <c r="I823" s="9"/>
      <c r="J823" s="9"/>
      <c r="K823" s="9"/>
      <c r="L823" s="9"/>
      <c r="M823" s="9"/>
      <c r="N823" s="99"/>
      <c r="O823" s="10"/>
      <c r="P823" s="10"/>
      <c r="Q823" s="10"/>
      <c r="R823" s="10"/>
      <c r="S823" s="10"/>
      <c r="T823" s="10" t="str">
        <f t="shared" si="60"/>
        <v xml:space="preserve"> </v>
      </c>
      <c r="U823" s="10" t="str">
        <f>IF(T823=MIN($T$7:$T$1012),#REF!," ")</f>
        <v xml:space="preserve"> </v>
      </c>
      <c r="V823" s="10" t="str">
        <f t="shared" si="59"/>
        <v xml:space="preserve"> </v>
      </c>
      <c r="W823" s="10" t="str">
        <f>IF($I$7="Watt",IF(V823=MIN($V$7:$V$1012),#REF!,""),IF(V823=MIN($V$7:$V$1012),N823," "))</f>
        <v xml:space="preserve"> </v>
      </c>
    </row>
    <row r="824" spans="7:23">
      <c r="G824" s="9"/>
      <c r="H824" s="9"/>
      <c r="I824" s="9"/>
      <c r="J824" s="9"/>
      <c r="K824" s="9"/>
      <c r="L824" s="9"/>
      <c r="M824" s="9"/>
      <c r="N824" s="99"/>
      <c r="O824" s="10"/>
      <c r="P824" s="10"/>
      <c r="Q824" s="10"/>
      <c r="R824" s="10"/>
      <c r="S824" s="10"/>
      <c r="T824" s="10" t="str">
        <f t="shared" si="60"/>
        <v xml:space="preserve"> </v>
      </c>
      <c r="U824" s="10" t="str">
        <f>IF(T824=MIN($T$7:$T$1012),#REF!," ")</f>
        <v xml:space="preserve"> </v>
      </c>
      <c r="V824" s="10" t="str">
        <f t="shared" si="59"/>
        <v xml:space="preserve"> </v>
      </c>
      <c r="W824" s="10" t="str">
        <f>IF($I$7="Watt",IF(V824=MIN($V$7:$V$1012),#REF!,""),IF(V824=MIN($V$7:$V$1012),N824," "))</f>
        <v xml:space="preserve"> </v>
      </c>
    </row>
    <row r="825" spans="7:23">
      <c r="G825" s="9"/>
      <c r="H825" s="9"/>
      <c r="I825" s="9"/>
      <c r="J825" s="9"/>
      <c r="K825" s="9"/>
      <c r="L825" s="9"/>
      <c r="M825" s="9"/>
      <c r="N825" s="99"/>
      <c r="O825" s="10"/>
      <c r="P825" s="10"/>
      <c r="Q825" s="10"/>
      <c r="R825" s="10"/>
      <c r="S825" s="10"/>
      <c r="T825" s="10" t="str">
        <f t="shared" si="60"/>
        <v xml:space="preserve"> </v>
      </c>
      <c r="U825" s="10" t="str">
        <f>IF(T825=MIN($T$7:$T$1012),#REF!," ")</f>
        <v xml:space="preserve"> </v>
      </c>
      <c r="V825" s="10" t="str">
        <f t="shared" si="59"/>
        <v xml:space="preserve"> </v>
      </c>
      <c r="W825" s="10" t="str">
        <f>IF($I$7="Watt",IF(V825=MIN($V$7:$V$1012),#REF!,""),IF(V825=MIN($V$7:$V$1012),N825," "))</f>
        <v xml:space="preserve"> </v>
      </c>
    </row>
    <row r="826" spans="7:23">
      <c r="G826" s="9"/>
      <c r="H826" s="9"/>
      <c r="I826" s="9"/>
      <c r="J826" s="9"/>
      <c r="K826" s="9"/>
      <c r="L826" s="9"/>
      <c r="M826" s="9"/>
      <c r="N826" s="99"/>
      <c r="O826" s="10"/>
      <c r="P826" s="10"/>
      <c r="Q826" s="10"/>
      <c r="R826" s="10"/>
      <c r="S826" s="10"/>
      <c r="T826" s="10" t="str">
        <f t="shared" si="60"/>
        <v xml:space="preserve"> </v>
      </c>
      <c r="U826" s="10" t="str">
        <f>IF(T826=MIN($T$7:$T$1012),#REF!," ")</f>
        <v xml:space="preserve"> </v>
      </c>
      <c r="V826" s="10" t="str">
        <f t="shared" si="59"/>
        <v xml:space="preserve"> </v>
      </c>
      <c r="W826" s="10" t="str">
        <f>IF($I$7="Watt",IF(V826=MIN($V$7:$V$1012),#REF!,""),IF(V826=MIN($V$7:$V$1012),N826," "))</f>
        <v xml:space="preserve"> </v>
      </c>
    </row>
    <row r="827" spans="7:23">
      <c r="G827" s="9"/>
      <c r="H827" s="9"/>
      <c r="I827" s="9"/>
      <c r="J827" s="9"/>
      <c r="K827" s="9"/>
      <c r="L827" s="9"/>
      <c r="M827" s="9"/>
      <c r="N827" s="99"/>
      <c r="O827" s="10"/>
      <c r="P827" s="10"/>
      <c r="Q827" s="10"/>
      <c r="R827" s="10"/>
      <c r="S827" s="10"/>
      <c r="T827" s="10" t="str">
        <f t="shared" si="60"/>
        <v xml:space="preserve"> </v>
      </c>
      <c r="U827" s="10" t="str">
        <f>IF(T827=MIN($T$7:$T$1012),#REF!," ")</f>
        <v xml:space="preserve"> </v>
      </c>
      <c r="V827" s="10" t="str">
        <f t="shared" si="59"/>
        <v xml:space="preserve"> </v>
      </c>
      <c r="W827" s="10" t="str">
        <f>IF($I$7="Watt",IF(V827=MIN($V$7:$V$1012),#REF!,""),IF(V827=MIN($V$7:$V$1012),N827," "))</f>
        <v xml:space="preserve"> </v>
      </c>
    </row>
    <row r="828" spans="7:23">
      <c r="G828" s="9"/>
      <c r="H828" s="9"/>
      <c r="I828" s="9"/>
      <c r="J828" s="9"/>
      <c r="K828" s="9"/>
      <c r="L828" s="9"/>
      <c r="M828" s="9"/>
      <c r="N828" s="99"/>
      <c r="O828" s="10"/>
      <c r="P828" s="10"/>
      <c r="Q828" s="10"/>
      <c r="R828" s="10"/>
      <c r="S828" s="10"/>
      <c r="T828" s="10" t="str">
        <f t="shared" si="60"/>
        <v xml:space="preserve"> </v>
      </c>
      <c r="U828" s="10" t="str">
        <f>IF(T828=MIN($T$7:$T$1012),#REF!," ")</f>
        <v xml:space="preserve"> </v>
      </c>
      <c r="V828" s="10" t="str">
        <f t="shared" si="59"/>
        <v xml:space="preserve"> </v>
      </c>
      <c r="W828" s="10" t="str">
        <f>IF($I$7="Watt",IF(V828=MIN($V$7:$V$1012),#REF!,""),IF(V828=MIN($V$7:$V$1012),N828," "))</f>
        <v xml:space="preserve"> </v>
      </c>
    </row>
    <row r="829" spans="7:23">
      <c r="G829" s="9"/>
      <c r="H829" s="9"/>
      <c r="I829" s="9"/>
      <c r="J829" s="9"/>
      <c r="K829" s="9"/>
      <c r="L829" s="9"/>
      <c r="M829" s="9"/>
      <c r="N829" s="99"/>
      <c r="O829" s="10"/>
      <c r="P829" s="10"/>
      <c r="Q829" s="10"/>
      <c r="R829" s="10"/>
      <c r="S829" s="10"/>
      <c r="T829" s="10" t="str">
        <f t="shared" si="60"/>
        <v xml:space="preserve"> </v>
      </c>
      <c r="U829" s="10" t="str">
        <f>IF(T829=MIN($T$7:$T$1012),#REF!," ")</f>
        <v xml:space="preserve"> </v>
      </c>
      <c r="V829" s="10" t="str">
        <f t="shared" si="59"/>
        <v xml:space="preserve"> </v>
      </c>
      <c r="W829" s="10" t="str">
        <f>IF($I$7="Watt",IF(V829=MIN($V$7:$V$1012),#REF!,""),IF(V829=MIN($V$7:$V$1012),N829," "))</f>
        <v xml:space="preserve"> </v>
      </c>
    </row>
    <row r="830" spans="7:23">
      <c r="G830" s="9"/>
      <c r="H830" s="9"/>
      <c r="I830" s="9"/>
      <c r="J830" s="9"/>
      <c r="K830" s="9"/>
      <c r="L830" s="9"/>
      <c r="M830" s="9"/>
      <c r="N830" s="99"/>
      <c r="O830" s="10"/>
      <c r="P830" s="10"/>
      <c r="Q830" s="10"/>
      <c r="R830" s="10"/>
      <c r="S830" s="10"/>
      <c r="T830" s="10" t="str">
        <f t="shared" si="60"/>
        <v xml:space="preserve"> </v>
      </c>
      <c r="U830" s="10" t="str">
        <f>IF(T830=MIN($T$7:$T$1012),#REF!," ")</f>
        <v xml:space="preserve"> </v>
      </c>
      <c r="V830" s="10" t="str">
        <f t="shared" si="59"/>
        <v xml:space="preserve"> </v>
      </c>
      <c r="W830" s="10" t="str">
        <f>IF($I$7="Watt",IF(V830=MIN($V$7:$V$1012),#REF!,""),IF(V830=MIN($V$7:$V$1012),N830," "))</f>
        <v xml:space="preserve"> </v>
      </c>
    </row>
    <row r="831" spans="7:23">
      <c r="G831" s="9"/>
      <c r="H831" s="9"/>
      <c r="I831" s="9"/>
      <c r="J831" s="9"/>
      <c r="K831" s="9"/>
      <c r="L831" s="9"/>
      <c r="M831" s="9"/>
      <c r="N831" s="99"/>
      <c r="O831" s="10"/>
      <c r="P831" s="10"/>
      <c r="Q831" s="10"/>
      <c r="R831" s="10"/>
      <c r="S831" s="10"/>
      <c r="T831" s="10" t="str">
        <f t="shared" si="60"/>
        <v xml:space="preserve"> </v>
      </c>
      <c r="U831" s="10" t="str">
        <f>IF(T831=MIN($T$7:$T$1012),#REF!," ")</f>
        <v xml:space="preserve"> </v>
      </c>
      <c r="V831" s="10" t="str">
        <f t="shared" si="59"/>
        <v xml:space="preserve"> </v>
      </c>
      <c r="W831" s="10" t="str">
        <f>IF($I$7="Watt",IF(V831=MIN($V$7:$V$1012),#REF!,""),IF(V831=MIN($V$7:$V$1012),N831," "))</f>
        <v xml:space="preserve"> </v>
      </c>
    </row>
    <row r="832" spans="7:23">
      <c r="G832" s="9"/>
      <c r="H832" s="9"/>
      <c r="I832" s="9"/>
      <c r="J832" s="9"/>
      <c r="K832" s="9"/>
      <c r="L832" s="9"/>
      <c r="M832" s="9"/>
      <c r="N832" s="99"/>
      <c r="O832" s="10"/>
      <c r="P832" s="10"/>
      <c r="Q832" s="10"/>
      <c r="R832" s="10"/>
      <c r="S832" s="10"/>
      <c r="T832" s="10" t="str">
        <f t="shared" si="60"/>
        <v xml:space="preserve"> </v>
      </c>
      <c r="U832" s="10" t="str">
        <f>IF(T832=MIN($T$7:$T$1012),#REF!," ")</f>
        <v xml:space="preserve"> </v>
      </c>
      <c r="V832" s="10" t="str">
        <f t="shared" si="59"/>
        <v xml:space="preserve"> </v>
      </c>
      <c r="W832" s="10" t="str">
        <f>IF($I$7="Watt",IF(V832=MIN($V$7:$V$1012),#REF!,""),IF(V832=MIN($V$7:$V$1012),N832," "))</f>
        <v xml:space="preserve"> </v>
      </c>
    </row>
    <row r="833" spans="7:23">
      <c r="G833" s="9"/>
      <c r="H833" s="9"/>
      <c r="I833" s="9"/>
      <c r="J833" s="9"/>
      <c r="K833" s="9"/>
      <c r="L833" s="9"/>
      <c r="M833" s="9"/>
      <c r="N833" s="99"/>
      <c r="O833" s="10"/>
      <c r="P833" s="10"/>
      <c r="Q833" s="10"/>
      <c r="R833" s="10"/>
      <c r="S833" s="10"/>
      <c r="T833" s="10" t="str">
        <f t="shared" si="60"/>
        <v xml:space="preserve"> </v>
      </c>
      <c r="U833" s="10" t="str">
        <f>IF(T833=MIN($T$7:$T$1012),#REF!," ")</f>
        <v xml:space="preserve"> </v>
      </c>
      <c r="V833" s="10" t="str">
        <f t="shared" si="59"/>
        <v xml:space="preserve"> </v>
      </c>
      <c r="W833" s="10" t="str">
        <f>IF($I$7="Watt",IF(V833=MIN($V$7:$V$1012),#REF!,""),IF(V833=MIN($V$7:$V$1012),N833," "))</f>
        <v xml:space="preserve"> </v>
      </c>
    </row>
    <row r="834" spans="7:23">
      <c r="G834" s="9"/>
      <c r="H834" s="9"/>
      <c r="I834" s="9"/>
      <c r="J834" s="9"/>
      <c r="K834" s="9"/>
      <c r="L834" s="9"/>
      <c r="M834" s="9"/>
      <c r="N834" s="99"/>
      <c r="O834" s="10"/>
      <c r="P834" s="10"/>
      <c r="Q834" s="10"/>
      <c r="R834" s="10"/>
      <c r="S834" s="10"/>
      <c r="T834" s="10" t="str">
        <f t="shared" si="60"/>
        <v xml:space="preserve"> </v>
      </c>
      <c r="U834" s="10" t="str">
        <f>IF(T834=MIN($T$7:$T$1012),#REF!," ")</f>
        <v xml:space="preserve"> </v>
      </c>
      <c r="V834" s="10" t="str">
        <f t="shared" si="59"/>
        <v xml:space="preserve"> </v>
      </c>
      <c r="W834" s="10" t="str">
        <f>IF($I$7="Watt",IF(V834=MIN($V$7:$V$1012),#REF!,""),IF(V834=MIN($V$7:$V$1012),N834," "))</f>
        <v xml:space="preserve"> </v>
      </c>
    </row>
    <row r="835" spans="7:23">
      <c r="G835" s="9"/>
      <c r="H835" s="9"/>
      <c r="I835" s="9"/>
      <c r="J835" s="9"/>
      <c r="K835" s="9"/>
      <c r="L835" s="9"/>
      <c r="M835" s="9"/>
      <c r="N835" s="99"/>
      <c r="O835" s="10"/>
      <c r="P835" s="10"/>
      <c r="Q835" s="10"/>
      <c r="R835" s="10"/>
      <c r="S835" s="10"/>
      <c r="T835" s="10" t="str">
        <f t="shared" si="60"/>
        <v xml:space="preserve"> </v>
      </c>
      <c r="U835" s="10" t="str">
        <f>IF(T835=MIN($T$7:$T$1012),#REF!," ")</f>
        <v xml:space="preserve"> </v>
      </c>
      <c r="V835" s="10" t="str">
        <f t="shared" si="59"/>
        <v xml:space="preserve"> </v>
      </c>
      <c r="W835" s="10" t="str">
        <f>IF($I$7="Watt",IF(V835=MIN($V$7:$V$1012),#REF!,""),IF(V835=MIN($V$7:$V$1012),N835," "))</f>
        <v xml:space="preserve"> </v>
      </c>
    </row>
    <row r="836" spans="7:23">
      <c r="G836" s="9"/>
      <c r="H836" s="9"/>
      <c r="I836" s="9"/>
      <c r="J836" s="9"/>
      <c r="K836" s="9"/>
      <c r="L836" s="9"/>
      <c r="M836" s="9"/>
      <c r="N836" s="99"/>
      <c r="O836" s="10"/>
      <c r="P836" s="10"/>
      <c r="Q836" s="10"/>
      <c r="R836" s="10"/>
      <c r="S836" s="10"/>
      <c r="T836" s="10" t="str">
        <f t="shared" si="60"/>
        <v xml:space="preserve"> </v>
      </c>
      <c r="U836" s="10" t="str">
        <f>IF(T836=MIN($T$7:$T$1012),#REF!," ")</f>
        <v xml:space="preserve"> </v>
      </c>
      <c r="V836" s="10" t="str">
        <f t="shared" si="59"/>
        <v xml:space="preserve"> </v>
      </c>
      <c r="W836" s="10" t="str">
        <f>IF($I$7="Watt",IF(V836=MIN($V$7:$V$1012),#REF!,""),IF(V836=MIN($V$7:$V$1012),N836," "))</f>
        <v xml:space="preserve"> </v>
      </c>
    </row>
    <row r="837" spans="7:23">
      <c r="G837" s="9"/>
      <c r="H837" s="9"/>
      <c r="I837" s="9"/>
      <c r="J837" s="9"/>
      <c r="K837" s="9"/>
      <c r="L837" s="9"/>
      <c r="M837" s="9"/>
      <c r="N837" s="99"/>
      <c r="O837" s="10"/>
      <c r="P837" s="10"/>
      <c r="Q837" s="10"/>
      <c r="R837" s="10"/>
      <c r="S837" s="10"/>
      <c r="T837" s="10" t="str">
        <f t="shared" si="60"/>
        <v xml:space="preserve"> </v>
      </c>
      <c r="U837" s="10" t="str">
        <f>IF(T837=MIN($T$7:$T$1012),#REF!," ")</f>
        <v xml:space="preserve"> </v>
      </c>
      <c r="V837" s="10" t="str">
        <f t="shared" si="59"/>
        <v xml:space="preserve"> </v>
      </c>
      <c r="W837" s="10" t="str">
        <f>IF($I$7="Watt",IF(V837=MIN($V$7:$V$1012),#REF!,""),IF(V837=MIN($V$7:$V$1012),N837," "))</f>
        <v xml:space="preserve"> </v>
      </c>
    </row>
    <row r="838" spans="7:23">
      <c r="G838" s="9"/>
      <c r="H838" s="9"/>
      <c r="I838" s="9"/>
      <c r="J838" s="9"/>
      <c r="K838" s="9"/>
      <c r="L838" s="9"/>
      <c r="M838" s="9"/>
      <c r="N838" s="99"/>
      <c r="O838" s="10"/>
      <c r="P838" s="10"/>
      <c r="Q838" s="10"/>
      <c r="R838" s="10"/>
      <c r="S838" s="10"/>
      <c r="T838" s="10" t="str">
        <f t="shared" si="60"/>
        <v xml:space="preserve"> </v>
      </c>
      <c r="U838" s="10" t="str">
        <f>IF(T838=MIN($T$7:$T$1012),#REF!," ")</f>
        <v xml:space="preserve"> </v>
      </c>
      <c r="V838" s="10" t="str">
        <f t="shared" si="59"/>
        <v xml:space="preserve"> </v>
      </c>
      <c r="W838" s="10" t="str">
        <f>IF($I$7="Watt",IF(V838=MIN($V$7:$V$1012),#REF!,""),IF(V838=MIN($V$7:$V$1012),N838," "))</f>
        <v xml:space="preserve"> </v>
      </c>
    </row>
    <row r="839" spans="7:23">
      <c r="G839" s="9"/>
      <c r="H839" s="9"/>
      <c r="I839" s="9"/>
      <c r="J839" s="9"/>
      <c r="K839" s="9"/>
      <c r="L839" s="9"/>
      <c r="M839" s="9"/>
      <c r="N839" s="99"/>
      <c r="O839" s="10"/>
      <c r="P839" s="10"/>
      <c r="Q839" s="10"/>
      <c r="R839" s="10"/>
      <c r="S839" s="10"/>
      <c r="T839" s="10" t="str">
        <f t="shared" si="60"/>
        <v xml:space="preserve"> </v>
      </c>
      <c r="U839" s="10" t="str">
        <f>IF(T839=MIN($T$7:$T$1012),#REF!," ")</f>
        <v xml:space="preserve"> </v>
      </c>
      <c r="V839" s="10" t="str">
        <f t="shared" si="59"/>
        <v xml:space="preserve"> </v>
      </c>
      <c r="W839" s="10" t="str">
        <f>IF($I$7="Watt",IF(V839=MIN($V$7:$V$1012),#REF!,""),IF(V839=MIN($V$7:$V$1012),N839," "))</f>
        <v xml:space="preserve"> </v>
      </c>
    </row>
    <row r="840" spans="7:23">
      <c r="G840" s="9"/>
      <c r="H840" s="9"/>
      <c r="I840" s="9"/>
      <c r="J840" s="9"/>
      <c r="K840" s="9"/>
      <c r="L840" s="9"/>
      <c r="M840" s="9"/>
      <c r="N840" s="99"/>
      <c r="O840" s="10"/>
      <c r="P840" s="10"/>
      <c r="Q840" s="10"/>
      <c r="R840" s="10"/>
      <c r="S840" s="10"/>
      <c r="T840" s="10" t="str">
        <f t="shared" si="60"/>
        <v xml:space="preserve"> </v>
      </c>
      <c r="U840" s="10" t="str">
        <f>IF(T840=MIN($T$7:$T$1012),#REF!," ")</f>
        <v xml:space="preserve"> </v>
      </c>
      <c r="V840" s="10" t="str">
        <f t="shared" si="59"/>
        <v xml:space="preserve"> </v>
      </c>
      <c r="W840" s="10" t="str">
        <f>IF($I$7="Watt",IF(V840=MIN($V$7:$V$1012),#REF!,""),IF(V840=MIN($V$7:$V$1012),N840," "))</f>
        <v xml:space="preserve"> </v>
      </c>
    </row>
    <row r="841" spans="7:23">
      <c r="G841" s="9"/>
      <c r="H841" s="9"/>
      <c r="I841" s="9"/>
      <c r="J841" s="9"/>
      <c r="K841" s="9"/>
      <c r="L841" s="9"/>
      <c r="M841" s="9"/>
      <c r="N841" s="99"/>
      <c r="O841" s="10"/>
      <c r="P841" s="10"/>
      <c r="Q841" s="10"/>
      <c r="R841" s="10"/>
      <c r="S841" s="10"/>
      <c r="T841" s="10" t="str">
        <f t="shared" si="60"/>
        <v xml:space="preserve"> </v>
      </c>
      <c r="U841" s="10" t="str">
        <f>IF(T841=MIN($T$7:$T$1012),#REF!," ")</f>
        <v xml:space="preserve"> </v>
      </c>
      <c r="V841" s="10" t="str">
        <f t="shared" si="59"/>
        <v xml:space="preserve"> </v>
      </c>
      <c r="W841" s="10" t="str">
        <f>IF($I$7="Watt",IF(V841=MIN($V$7:$V$1012),#REF!,""),IF(V841=MIN($V$7:$V$1012),N841," "))</f>
        <v xml:space="preserve"> </v>
      </c>
    </row>
    <row r="842" spans="7:23">
      <c r="G842" s="9"/>
      <c r="H842" s="9"/>
      <c r="I842" s="9"/>
      <c r="J842" s="9"/>
      <c r="K842" s="9"/>
      <c r="L842" s="9"/>
      <c r="M842" s="9"/>
      <c r="N842" s="99"/>
      <c r="O842" s="10"/>
      <c r="P842" s="10"/>
      <c r="Q842" s="10"/>
      <c r="R842" s="10"/>
      <c r="S842" s="10"/>
      <c r="T842" s="10" t="str">
        <f t="shared" si="60"/>
        <v xml:space="preserve"> </v>
      </c>
      <c r="U842" s="10" t="str">
        <f>IF(T842=MIN($T$7:$T$1012),#REF!," ")</f>
        <v xml:space="preserve"> </v>
      </c>
      <c r="V842" s="10" t="str">
        <f t="shared" si="59"/>
        <v xml:space="preserve"> </v>
      </c>
      <c r="W842" s="10" t="str">
        <f>IF($I$7="Watt",IF(V842=MIN($V$7:$V$1012),#REF!,""),IF(V842=MIN($V$7:$V$1012),N842," "))</f>
        <v xml:space="preserve"> </v>
      </c>
    </row>
    <row r="843" spans="7:23">
      <c r="G843" s="9"/>
      <c r="H843" s="9"/>
      <c r="I843" s="9"/>
      <c r="J843" s="9"/>
      <c r="K843" s="9"/>
      <c r="L843" s="9"/>
      <c r="M843" s="9"/>
      <c r="N843" s="99"/>
      <c r="O843" s="10"/>
      <c r="P843" s="10"/>
      <c r="Q843" s="10"/>
      <c r="R843" s="10"/>
      <c r="S843" s="10"/>
      <c r="T843" s="10" t="str">
        <f t="shared" si="60"/>
        <v xml:space="preserve"> </v>
      </c>
      <c r="U843" s="10" t="str">
        <f>IF(T843=MIN($T$7:$T$1012),#REF!," ")</f>
        <v xml:space="preserve"> </v>
      </c>
      <c r="V843" s="10" t="str">
        <f t="shared" si="59"/>
        <v xml:space="preserve"> </v>
      </c>
      <c r="W843" s="10" t="str">
        <f>IF($I$7="Watt",IF(V843=MIN($V$7:$V$1012),#REF!,""),IF(V843=MIN($V$7:$V$1012),N843," "))</f>
        <v xml:space="preserve"> </v>
      </c>
    </row>
    <row r="844" spans="7:23">
      <c r="G844" s="9"/>
      <c r="H844" s="9"/>
      <c r="I844" s="9"/>
      <c r="J844" s="9"/>
      <c r="K844" s="9"/>
      <c r="L844" s="9"/>
      <c r="M844" s="9"/>
      <c r="N844" s="99"/>
      <c r="O844" s="10"/>
      <c r="P844" s="10"/>
      <c r="Q844" s="10"/>
      <c r="R844" s="10"/>
      <c r="S844" s="10"/>
      <c r="T844" s="10" t="str">
        <f t="shared" si="60"/>
        <v xml:space="preserve"> </v>
      </c>
      <c r="U844" s="10" t="str">
        <f>IF(T844=MIN($T$7:$T$1012),#REF!," ")</f>
        <v xml:space="preserve"> </v>
      </c>
      <c r="V844" s="10" t="str">
        <f t="shared" si="59"/>
        <v xml:space="preserve"> </v>
      </c>
      <c r="W844" s="10" t="str">
        <f>IF($I$7="Watt",IF(V844=MIN($V$7:$V$1012),#REF!,""),IF(V844=MIN($V$7:$V$1012),N844," "))</f>
        <v xml:space="preserve"> </v>
      </c>
    </row>
    <row r="845" spans="7:23">
      <c r="G845" s="9"/>
      <c r="H845" s="9"/>
      <c r="I845" s="9"/>
      <c r="J845" s="9"/>
      <c r="K845" s="9"/>
      <c r="L845" s="9"/>
      <c r="M845" s="9"/>
      <c r="N845" s="99"/>
      <c r="O845" s="10"/>
      <c r="P845" s="10"/>
      <c r="Q845" s="10"/>
      <c r="R845" s="10"/>
      <c r="S845" s="10"/>
      <c r="T845" s="10" t="str">
        <f t="shared" si="60"/>
        <v xml:space="preserve"> </v>
      </c>
      <c r="U845" s="10" t="str">
        <f>IF(T845=MIN($T$7:$T$1012),#REF!," ")</f>
        <v xml:space="preserve"> </v>
      </c>
      <c r="V845" s="10" t="str">
        <f t="shared" si="59"/>
        <v xml:space="preserve"> </v>
      </c>
      <c r="W845" s="10" t="str">
        <f>IF($I$7="Watt",IF(V845=MIN($V$7:$V$1012),#REF!,""),IF(V845=MIN($V$7:$V$1012),N845," "))</f>
        <v xml:space="preserve"> </v>
      </c>
    </row>
    <row r="846" spans="7:23">
      <c r="G846" s="9"/>
      <c r="H846" s="9"/>
      <c r="I846" s="9"/>
      <c r="J846" s="9"/>
      <c r="K846" s="9"/>
      <c r="L846" s="9"/>
      <c r="M846" s="9"/>
      <c r="N846" s="99"/>
      <c r="O846" s="10"/>
      <c r="P846" s="10"/>
      <c r="Q846" s="10"/>
      <c r="R846" s="10"/>
      <c r="S846" s="10"/>
      <c r="T846" s="10" t="str">
        <f t="shared" si="60"/>
        <v xml:space="preserve"> </v>
      </c>
      <c r="U846" s="10" t="str">
        <f>IF(T846=MIN($T$7:$T$1012),#REF!," ")</f>
        <v xml:space="preserve"> </v>
      </c>
      <c r="V846" s="10" t="str">
        <f t="shared" si="59"/>
        <v xml:space="preserve"> </v>
      </c>
      <c r="W846" s="10" t="str">
        <f>IF($I$7="Watt",IF(V846=MIN($V$7:$V$1012),#REF!,""),IF(V846=MIN($V$7:$V$1012),N846," "))</f>
        <v xml:space="preserve"> </v>
      </c>
    </row>
    <row r="847" spans="7:23">
      <c r="G847" s="9"/>
      <c r="H847" s="9"/>
      <c r="I847" s="9"/>
      <c r="J847" s="9"/>
      <c r="K847" s="9"/>
      <c r="L847" s="9"/>
      <c r="M847" s="9"/>
      <c r="N847" s="99"/>
      <c r="O847" s="10"/>
      <c r="P847" s="10"/>
      <c r="Q847" s="10"/>
      <c r="R847" s="10"/>
      <c r="S847" s="10"/>
      <c r="T847" s="10" t="str">
        <f t="shared" si="60"/>
        <v xml:space="preserve"> </v>
      </c>
      <c r="U847" s="10" t="str">
        <f>IF(T847=MIN($T$7:$T$1012),#REF!," ")</f>
        <v xml:space="preserve"> </v>
      </c>
      <c r="V847" s="10" t="str">
        <f t="shared" si="59"/>
        <v xml:space="preserve"> </v>
      </c>
      <c r="W847" s="10" t="str">
        <f>IF($I$7="Watt",IF(V847=MIN($V$7:$V$1012),#REF!,""),IF(V847=MIN($V$7:$V$1012),N847," "))</f>
        <v xml:space="preserve"> </v>
      </c>
    </row>
    <row r="848" spans="7:23">
      <c r="G848" s="9"/>
      <c r="H848" s="9"/>
      <c r="I848" s="9"/>
      <c r="J848" s="9"/>
      <c r="K848" s="9"/>
      <c r="L848" s="9"/>
      <c r="M848" s="9"/>
      <c r="N848" s="99"/>
      <c r="O848" s="10"/>
      <c r="P848" s="10"/>
      <c r="Q848" s="10"/>
      <c r="R848" s="10"/>
      <c r="S848" s="10"/>
      <c r="T848" s="10" t="str">
        <f t="shared" si="60"/>
        <v xml:space="preserve"> </v>
      </c>
      <c r="U848" s="10" t="str">
        <f>IF(T848=MIN($T$7:$T$1012),#REF!," ")</f>
        <v xml:space="preserve"> </v>
      </c>
      <c r="V848" s="10" t="str">
        <f t="shared" si="59"/>
        <v xml:space="preserve"> </v>
      </c>
      <c r="W848" s="10" t="str">
        <f>IF($I$7="Watt",IF(V848=MIN($V$7:$V$1012),#REF!,""),IF(V848=MIN($V$7:$V$1012),N848," "))</f>
        <v xml:space="preserve"> </v>
      </c>
    </row>
    <row r="849" spans="7:23">
      <c r="G849" s="9"/>
      <c r="H849" s="9"/>
      <c r="I849" s="9"/>
      <c r="J849" s="9"/>
      <c r="K849" s="9"/>
      <c r="L849" s="9"/>
      <c r="M849" s="9"/>
      <c r="N849" s="99"/>
      <c r="O849" s="10"/>
      <c r="P849" s="10"/>
      <c r="Q849" s="10"/>
      <c r="R849" s="10"/>
      <c r="S849" s="10"/>
      <c r="T849" s="10" t="str">
        <f t="shared" si="60"/>
        <v xml:space="preserve"> </v>
      </c>
      <c r="U849" s="10" t="str">
        <f>IF(T849=MIN($T$7:$T$1012),#REF!," ")</f>
        <v xml:space="preserve"> </v>
      </c>
      <c r="V849" s="10" t="str">
        <f t="shared" si="59"/>
        <v xml:space="preserve"> </v>
      </c>
      <c r="W849" s="10" t="str">
        <f>IF($I$7="Watt",IF(V849=MIN($V$7:$V$1012),#REF!,""),IF(V849=MIN($V$7:$V$1012),N849," "))</f>
        <v xml:space="preserve"> </v>
      </c>
    </row>
    <row r="850" spans="7:23">
      <c r="G850" s="9"/>
      <c r="H850" s="9"/>
      <c r="I850" s="9"/>
      <c r="J850" s="9"/>
      <c r="K850" s="9"/>
      <c r="L850" s="9"/>
      <c r="M850" s="9"/>
      <c r="N850" s="99"/>
      <c r="O850" s="10"/>
      <c r="P850" s="10"/>
      <c r="Q850" s="10"/>
      <c r="R850" s="10"/>
      <c r="S850" s="10"/>
      <c r="T850" s="10" t="str">
        <f t="shared" si="60"/>
        <v xml:space="preserve"> </v>
      </c>
      <c r="U850" s="10" t="str">
        <f>IF(T850=MIN($T$7:$T$1012),#REF!," ")</f>
        <v xml:space="preserve"> </v>
      </c>
      <c r="V850" s="10" t="str">
        <f t="shared" ref="V850:V913" si="61">IF(ISNUMBER(O850),IF(O850-4&lt;0,(O850-4)*-1,O850-4)," ")</f>
        <v xml:space="preserve"> </v>
      </c>
      <c r="W850" s="10" t="str">
        <f>IF($I$7="Watt",IF(V850=MIN($V$7:$V$1012),#REF!,""),IF(V850=MIN($V$7:$V$1012),N850," "))</f>
        <v xml:space="preserve"> </v>
      </c>
    </row>
    <row r="851" spans="7:23">
      <c r="G851" s="9"/>
      <c r="H851" s="9"/>
      <c r="I851" s="9"/>
      <c r="J851" s="9"/>
      <c r="K851" s="9"/>
      <c r="L851" s="9"/>
      <c r="M851" s="9"/>
      <c r="N851" s="99"/>
      <c r="O851" s="10"/>
      <c r="P851" s="10"/>
      <c r="Q851" s="10"/>
      <c r="R851" s="10"/>
      <c r="S851" s="10"/>
      <c r="T851" s="10" t="str">
        <f t="shared" si="60"/>
        <v xml:space="preserve"> </v>
      </c>
      <c r="U851" s="10" t="str">
        <f>IF(T851=MIN($T$7:$T$1012),#REF!," ")</f>
        <v xml:space="preserve"> </v>
      </c>
      <c r="V851" s="10" t="str">
        <f t="shared" si="61"/>
        <v xml:space="preserve"> </v>
      </c>
      <c r="W851" s="10" t="str">
        <f>IF($I$7="Watt",IF(V851=MIN($V$7:$V$1012),#REF!,""),IF(V851=MIN($V$7:$V$1012),N851," "))</f>
        <v xml:space="preserve"> </v>
      </c>
    </row>
    <row r="852" spans="7:23">
      <c r="G852" s="9"/>
      <c r="H852" s="9"/>
      <c r="I852" s="9"/>
      <c r="J852" s="9"/>
      <c r="K852" s="9"/>
      <c r="L852" s="9"/>
      <c r="M852" s="9"/>
      <c r="N852" s="99"/>
      <c r="O852" s="10"/>
      <c r="P852" s="10"/>
      <c r="Q852" s="10"/>
      <c r="R852" s="10"/>
      <c r="S852" s="10"/>
      <c r="T852" s="10" t="str">
        <f t="shared" si="60"/>
        <v xml:space="preserve"> </v>
      </c>
      <c r="U852" s="10" t="str">
        <f>IF(T852=MIN($T$7:$T$1012),#REF!," ")</f>
        <v xml:space="preserve"> </v>
      </c>
      <c r="V852" s="10" t="str">
        <f t="shared" si="61"/>
        <v xml:space="preserve"> </v>
      </c>
      <c r="W852" s="10" t="str">
        <f>IF($I$7="Watt",IF(V852=MIN($V$7:$V$1012),#REF!,""),IF(V852=MIN($V$7:$V$1012),N852," "))</f>
        <v xml:space="preserve"> </v>
      </c>
    </row>
    <row r="853" spans="7:23">
      <c r="G853" s="9"/>
      <c r="H853" s="9"/>
      <c r="I853" s="9"/>
      <c r="J853" s="9"/>
      <c r="K853" s="9"/>
      <c r="L853" s="9"/>
      <c r="M853" s="9"/>
      <c r="N853" s="99"/>
      <c r="O853" s="10"/>
      <c r="P853" s="10"/>
      <c r="Q853" s="10"/>
      <c r="R853" s="10"/>
      <c r="S853" s="10"/>
      <c r="T853" s="10" t="str">
        <f t="shared" si="60"/>
        <v xml:space="preserve"> </v>
      </c>
      <c r="U853" s="10" t="str">
        <f>IF(T853=MIN($T$7:$T$1012),#REF!," ")</f>
        <v xml:space="preserve"> </v>
      </c>
      <c r="V853" s="10" t="str">
        <f t="shared" si="61"/>
        <v xml:space="preserve"> </v>
      </c>
      <c r="W853" s="10" t="str">
        <f>IF($I$7="Watt",IF(V853=MIN($V$7:$V$1012),#REF!,""),IF(V853=MIN($V$7:$V$1012),N853," "))</f>
        <v xml:space="preserve"> </v>
      </c>
    </row>
    <row r="854" spans="7:23">
      <c r="G854" s="9"/>
      <c r="H854" s="9"/>
      <c r="I854" s="9"/>
      <c r="J854" s="9"/>
      <c r="K854" s="9"/>
      <c r="L854" s="9"/>
      <c r="M854" s="9"/>
      <c r="N854" s="99"/>
      <c r="O854" s="10"/>
      <c r="P854" s="10"/>
      <c r="Q854" s="10"/>
      <c r="R854" s="10"/>
      <c r="S854" s="10"/>
      <c r="T854" s="10" t="str">
        <f t="shared" si="60"/>
        <v xml:space="preserve"> </v>
      </c>
      <c r="U854" s="10" t="str">
        <f>IF(T854=MIN($T$7:$T$1012),#REF!," ")</f>
        <v xml:space="preserve"> </v>
      </c>
      <c r="V854" s="10" t="str">
        <f t="shared" si="61"/>
        <v xml:space="preserve"> </v>
      </c>
      <c r="W854" s="10" t="str">
        <f>IF($I$7="Watt",IF(V854=MIN($V$7:$V$1012),#REF!,""),IF(V854=MIN($V$7:$V$1012),N854," "))</f>
        <v xml:space="preserve"> </v>
      </c>
    </row>
    <row r="855" spans="7:23">
      <c r="G855" s="9"/>
      <c r="H855" s="9"/>
      <c r="I855" s="9"/>
      <c r="J855" s="9"/>
      <c r="K855" s="9"/>
      <c r="L855" s="9"/>
      <c r="M855" s="9"/>
      <c r="N855" s="99"/>
      <c r="O855" s="10"/>
      <c r="P855" s="10"/>
      <c r="Q855" s="10"/>
      <c r="R855" s="10"/>
      <c r="S855" s="10"/>
      <c r="T855" s="10" t="str">
        <f t="shared" si="60"/>
        <v xml:space="preserve"> </v>
      </c>
      <c r="U855" s="10" t="str">
        <f>IF(T855=MIN($T$7:$T$1012),#REF!," ")</f>
        <v xml:space="preserve"> </v>
      </c>
      <c r="V855" s="10" t="str">
        <f t="shared" si="61"/>
        <v xml:space="preserve"> </v>
      </c>
      <c r="W855" s="10" t="str">
        <f>IF($I$7="Watt",IF(V855=MIN($V$7:$V$1012),#REF!,""),IF(V855=MIN($V$7:$V$1012),N855," "))</f>
        <v xml:space="preserve"> </v>
      </c>
    </row>
    <row r="856" spans="7:23">
      <c r="G856" s="9"/>
      <c r="H856" s="9"/>
      <c r="I856" s="9"/>
      <c r="J856" s="9"/>
      <c r="K856" s="9"/>
      <c r="L856" s="9"/>
      <c r="M856" s="9"/>
      <c r="N856" s="99"/>
      <c r="O856" s="10"/>
      <c r="P856" s="10"/>
      <c r="Q856" s="10"/>
      <c r="R856" s="10"/>
      <c r="S856" s="10"/>
      <c r="T856" s="10" t="str">
        <f t="shared" si="60"/>
        <v xml:space="preserve"> </v>
      </c>
      <c r="U856" s="10" t="str">
        <f>IF(T856=MIN($T$7:$T$1012),#REF!," ")</f>
        <v xml:space="preserve"> </v>
      </c>
      <c r="V856" s="10" t="str">
        <f t="shared" si="61"/>
        <v xml:space="preserve"> </v>
      </c>
      <c r="W856" s="10" t="str">
        <f>IF($I$7="Watt",IF(V856=MIN($V$7:$V$1012),#REF!,""),IF(V856=MIN($V$7:$V$1012),N856," "))</f>
        <v xml:space="preserve"> </v>
      </c>
    </row>
    <row r="857" spans="7:23">
      <c r="G857" s="9"/>
      <c r="H857" s="9"/>
      <c r="I857" s="9"/>
      <c r="J857" s="9"/>
      <c r="K857" s="9"/>
      <c r="L857" s="9"/>
      <c r="M857" s="9"/>
      <c r="N857" s="99"/>
      <c r="O857" s="10"/>
      <c r="P857" s="10"/>
      <c r="Q857" s="10"/>
      <c r="R857" s="10"/>
      <c r="S857" s="10"/>
      <c r="T857" s="10" t="str">
        <f t="shared" si="60"/>
        <v xml:space="preserve"> </v>
      </c>
      <c r="U857" s="10" t="str">
        <f>IF(T857=MIN($T$7:$T$1012),#REF!," ")</f>
        <v xml:space="preserve"> </v>
      </c>
      <c r="V857" s="10" t="str">
        <f t="shared" si="61"/>
        <v xml:space="preserve"> </v>
      </c>
      <c r="W857" s="10" t="str">
        <f>IF($I$7="Watt",IF(V857=MIN($V$7:$V$1012),#REF!,""),IF(V857=MIN($V$7:$V$1012),N857," "))</f>
        <v xml:space="preserve"> </v>
      </c>
    </row>
    <row r="858" spans="7:23">
      <c r="G858" s="9"/>
      <c r="H858" s="9"/>
      <c r="I858" s="9"/>
      <c r="J858" s="9"/>
      <c r="K858" s="9"/>
      <c r="L858" s="9"/>
      <c r="M858" s="9"/>
      <c r="N858" s="99"/>
      <c r="O858" s="10"/>
      <c r="P858" s="10"/>
      <c r="Q858" s="10"/>
      <c r="R858" s="10"/>
      <c r="S858" s="10"/>
      <c r="T858" s="10" t="str">
        <f t="shared" si="60"/>
        <v xml:space="preserve"> </v>
      </c>
      <c r="U858" s="10" t="str">
        <f>IF(T858=MIN($T$7:$T$1012),#REF!," ")</f>
        <v xml:space="preserve"> </v>
      </c>
      <c r="V858" s="10" t="str">
        <f t="shared" si="61"/>
        <v xml:space="preserve"> </v>
      </c>
      <c r="W858" s="10" t="str">
        <f>IF($I$7="Watt",IF(V858=MIN($V$7:$V$1012),#REF!,""),IF(V858=MIN($V$7:$V$1012),N858," "))</f>
        <v xml:space="preserve"> </v>
      </c>
    </row>
    <row r="859" spans="7:23">
      <c r="G859" s="9"/>
      <c r="H859" s="9"/>
      <c r="I859" s="9"/>
      <c r="J859" s="9"/>
      <c r="K859" s="9"/>
      <c r="L859" s="9"/>
      <c r="M859" s="9"/>
      <c r="N859" s="99"/>
      <c r="O859" s="10"/>
      <c r="P859" s="10"/>
      <c r="Q859" s="10"/>
      <c r="R859" s="10"/>
      <c r="S859" s="10"/>
      <c r="T859" s="10" t="str">
        <f t="shared" si="60"/>
        <v xml:space="preserve"> </v>
      </c>
      <c r="U859" s="10" t="str">
        <f>IF(T859=MIN($T$7:$T$1012),#REF!," ")</f>
        <v xml:space="preserve"> </v>
      </c>
      <c r="V859" s="10" t="str">
        <f t="shared" si="61"/>
        <v xml:space="preserve"> </v>
      </c>
      <c r="W859" s="10" t="str">
        <f>IF($I$7="Watt",IF(V859=MIN($V$7:$V$1012),#REF!,""),IF(V859=MIN($V$7:$V$1012),N859," "))</f>
        <v xml:space="preserve"> </v>
      </c>
    </row>
    <row r="860" spans="7:23">
      <c r="G860" s="9"/>
      <c r="H860" s="9"/>
      <c r="I860" s="9"/>
      <c r="J860" s="9"/>
      <c r="K860" s="9"/>
      <c r="L860" s="9"/>
      <c r="M860" s="9"/>
      <c r="N860" s="99"/>
      <c r="O860" s="10"/>
      <c r="P860" s="10"/>
      <c r="Q860" s="10"/>
      <c r="R860" s="10"/>
      <c r="S860" s="10"/>
      <c r="T860" s="10" t="str">
        <f t="shared" si="60"/>
        <v xml:space="preserve"> </v>
      </c>
      <c r="U860" s="10" t="str">
        <f>IF(T860=MIN($T$7:$T$1012),#REF!," ")</f>
        <v xml:space="preserve"> </v>
      </c>
      <c r="V860" s="10" t="str">
        <f t="shared" si="61"/>
        <v xml:space="preserve"> </v>
      </c>
      <c r="W860" s="10" t="str">
        <f>IF($I$7="Watt",IF(V860=MIN($V$7:$V$1012),#REF!,""),IF(V860=MIN($V$7:$V$1012),N860," "))</f>
        <v xml:space="preserve"> </v>
      </c>
    </row>
    <row r="861" spans="7:23">
      <c r="G861" s="9"/>
      <c r="H861" s="9"/>
      <c r="I861" s="9"/>
      <c r="J861" s="9"/>
      <c r="K861" s="9"/>
      <c r="L861" s="9"/>
      <c r="M861" s="9"/>
      <c r="N861" s="99"/>
      <c r="O861" s="10"/>
      <c r="P861" s="10"/>
      <c r="Q861" s="10"/>
      <c r="R861" s="10"/>
      <c r="S861" s="10"/>
      <c r="T861" s="10" t="str">
        <f t="shared" si="60"/>
        <v xml:space="preserve"> </v>
      </c>
      <c r="U861" s="10" t="str">
        <f>IF(T861=MIN($T$7:$T$1012),#REF!," ")</f>
        <v xml:space="preserve"> </v>
      </c>
      <c r="V861" s="10" t="str">
        <f t="shared" si="61"/>
        <v xml:space="preserve"> </v>
      </c>
      <c r="W861" s="10" t="str">
        <f>IF($I$7="Watt",IF(V861=MIN($V$7:$V$1012),#REF!,""),IF(V861=MIN($V$7:$V$1012),N861," "))</f>
        <v xml:space="preserve"> </v>
      </c>
    </row>
    <row r="862" spans="7:23">
      <c r="G862" s="9"/>
      <c r="H862" s="9"/>
      <c r="I862" s="9"/>
      <c r="J862" s="9"/>
      <c r="K862" s="9"/>
      <c r="L862" s="9"/>
      <c r="M862" s="9"/>
      <c r="N862" s="99"/>
      <c r="O862" s="10"/>
      <c r="P862" s="10"/>
      <c r="Q862" s="10"/>
      <c r="R862" s="10"/>
      <c r="S862" s="10"/>
      <c r="T862" s="10" t="str">
        <f t="shared" si="60"/>
        <v xml:space="preserve"> </v>
      </c>
      <c r="U862" s="10" t="str">
        <f>IF(T862=MIN($T$7:$T$1012),#REF!," ")</f>
        <v xml:space="preserve"> </v>
      </c>
      <c r="V862" s="10" t="str">
        <f t="shared" si="61"/>
        <v xml:space="preserve"> </v>
      </c>
      <c r="W862" s="10" t="str">
        <f>IF($I$7="Watt",IF(V862=MIN($V$7:$V$1012),#REF!,""),IF(V862=MIN($V$7:$V$1012),N862," "))</f>
        <v xml:space="preserve"> </v>
      </c>
    </row>
    <row r="863" spans="7:23">
      <c r="G863" s="9"/>
      <c r="H863" s="9"/>
      <c r="I863" s="9"/>
      <c r="J863" s="9"/>
      <c r="K863" s="9"/>
      <c r="L863" s="9"/>
      <c r="M863" s="9"/>
      <c r="N863" s="99"/>
      <c r="O863" s="10"/>
      <c r="P863" s="10"/>
      <c r="Q863" s="10"/>
      <c r="R863" s="10"/>
      <c r="S863" s="10"/>
      <c r="T863" s="10" t="str">
        <f t="shared" si="60"/>
        <v xml:space="preserve"> </v>
      </c>
      <c r="U863" s="10" t="str">
        <f>IF(T863=MIN($T$7:$T$1012),#REF!," ")</f>
        <v xml:space="preserve"> </v>
      </c>
      <c r="V863" s="10" t="str">
        <f t="shared" si="61"/>
        <v xml:space="preserve"> </v>
      </c>
      <c r="W863" s="10" t="str">
        <f>IF($I$7="Watt",IF(V863=MIN($V$7:$V$1012),#REF!,""),IF(V863=MIN($V$7:$V$1012),N863," "))</f>
        <v xml:space="preserve"> </v>
      </c>
    </row>
    <row r="864" spans="7:23">
      <c r="G864" s="9"/>
      <c r="H864" s="9"/>
      <c r="I864" s="9"/>
      <c r="J864" s="9"/>
      <c r="K864" s="9"/>
      <c r="L864" s="9"/>
      <c r="M864" s="9"/>
      <c r="N864" s="99"/>
      <c r="O864" s="10"/>
      <c r="P864" s="10"/>
      <c r="Q864" s="10"/>
      <c r="R864" s="10"/>
      <c r="S864" s="10"/>
      <c r="T864" s="10" t="str">
        <f t="shared" si="60"/>
        <v xml:space="preserve"> </v>
      </c>
      <c r="U864" s="10" t="str">
        <f>IF(T864=MIN($T$7:$T$1012),#REF!," ")</f>
        <v xml:space="preserve"> </v>
      </c>
      <c r="V864" s="10" t="str">
        <f t="shared" si="61"/>
        <v xml:space="preserve"> </v>
      </c>
      <c r="W864" s="10" t="str">
        <f>IF($I$7="Watt",IF(V864=MIN($V$7:$V$1012),#REF!,""),IF(V864=MIN($V$7:$V$1012),N864," "))</f>
        <v xml:space="preserve"> </v>
      </c>
    </row>
    <row r="865" spans="7:23">
      <c r="G865" s="9"/>
      <c r="H865" s="9"/>
      <c r="I865" s="9"/>
      <c r="J865" s="9"/>
      <c r="K865" s="9"/>
      <c r="L865" s="9"/>
      <c r="M865" s="9"/>
      <c r="N865" s="99"/>
      <c r="O865" s="10"/>
      <c r="P865" s="10"/>
      <c r="Q865" s="10"/>
      <c r="R865" s="10"/>
      <c r="S865" s="10"/>
      <c r="T865" s="10" t="str">
        <f t="shared" si="60"/>
        <v xml:space="preserve"> </v>
      </c>
      <c r="U865" s="10" t="str">
        <f>IF(T865=MIN($T$7:$T$1012),#REF!," ")</f>
        <v xml:space="preserve"> </v>
      </c>
      <c r="V865" s="10" t="str">
        <f t="shared" si="61"/>
        <v xml:space="preserve"> </v>
      </c>
      <c r="W865" s="10" t="str">
        <f>IF($I$7="Watt",IF(V865=MIN($V$7:$V$1012),#REF!,""),IF(V865=MIN($V$7:$V$1012),N865," "))</f>
        <v xml:space="preserve"> </v>
      </c>
    </row>
    <row r="866" spans="7:23">
      <c r="G866" s="9"/>
      <c r="H866" s="9"/>
      <c r="I866" s="9"/>
      <c r="J866" s="9"/>
      <c r="K866" s="9"/>
      <c r="L866" s="9"/>
      <c r="M866" s="9"/>
      <c r="N866" s="99"/>
      <c r="O866" s="10"/>
      <c r="P866" s="10"/>
      <c r="Q866" s="10"/>
      <c r="R866" s="10"/>
      <c r="S866" s="10"/>
      <c r="T866" s="10" t="str">
        <f t="shared" si="60"/>
        <v xml:space="preserve"> </v>
      </c>
      <c r="U866" s="10" t="str">
        <f>IF(T866=MIN($T$7:$T$1012),#REF!," ")</f>
        <v xml:space="preserve"> </v>
      </c>
      <c r="V866" s="10" t="str">
        <f t="shared" si="61"/>
        <v xml:space="preserve"> </v>
      </c>
      <c r="W866" s="10" t="str">
        <f>IF($I$7="Watt",IF(V866=MIN($V$7:$V$1012),#REF!,""),IF(V866=MIN($V$7:$V$1012),N866," "))</f>
        <v xml:space="preserve"> </v>
      </c>
    </row>
    <row r="867" spans="7:23">
      <c r="G867" s="9"/>
      <c r="H867" s="9"/>
      <c r="I867" s="9"/>
      <c r="J867" s="9"/>
      <c r="K867" s="9"/>
      <c r="L867" s="9"/>
      <c r="M867" s="9"/>
      <c r="N867" s="99"/>
      <c r="O867" s="10"/>
      <c r="P867" s="10"/>
      <c r="Q867" s="10"/>
      <c r="R867" s="10"/>
      <c r="S867" s="10"/>
      <c r="T867" s="10" t="str">
        <f t="shared" si="60"/>
        <v xml:space="preserve"> </v>
      </c>
      <c r="U867" s="10" t="str">
        <f>IF(T867=MIN($T$7:$T$1012),#REF!," ")</f>
        <v xml:space="preserve"> </v>
      </c>
      <c r="V867" s="10" t="str">
        <f t="shared" si="61"/>
        <v xml:space="preserve"> </v>
      </c>
      <c r="W867" s="10" t="str">
        <f>IF($I$7="Watt",IF(V867=MIN($V$7:$V$1012),#REF!,""),IF(V867=MIN($V$7:$V$1012),N867," "))</f>
        <v xml:space="preserve"> </v>
      </c>
    </row>
    <row r="868" spans="7:23">
      <c r="G868" s="9"/>
      <c r="H868" s="9"/>
      <c r="I868" s="9"/>
      <c r="J868" s="9"/>
      <c r="K868" s="9"/>
      <c r="L868" s="9"/>
      <c r="M868" s="9"/>
      <c r="N868" s="99"/>
      <c r="O868" s="10"/>
      <c r="P868" s="10"/>
      <c r="Q868" s="10"/>
      <c r="R868" s="10"/>
      <c r="S868" s="10"/>
      <c r="T868" s="10" t="str">
        <f t="shared" si="60"/>
        <v xml:space="preserve"> </v>
      </c>
      <c r="U868" s="10" t="str">
        <f>IF(T868=MIN($T$7:$T$1012),#REF!," ")</f>
        <v xml:space="preserve"> </v>
      </c>
      <c r="V868" s="10" t="str">
        <f t="shared" si="61"/>
        <v xml:space="preserve"> </v>
      </c>
      <c r="W868" s="10" t="str">
        <f>IF($I$7="Watt",IF(V868=MIN($V$7:$V$1012),#REF!,""),IF(V868=MIN($V$7:$V$1012),N868," "))</f>
        <v xml:space="preserve"> </v>
      </c>
    </row>
    <row r="869" spans="7:23">
      <c r="G869" s="9"/>
      <c r="H869" s="9"/>
      <c r="I869" s="9"/>
      <c r="J869" s="9"/>
      <c r="K869" s="9"/>
      <c r="L869" s="9"/>
      <c r="M869" s="9"/>
      <c r="N869" s="99"/>
      <c r="O869" s="10"/>
      <c r="P869" s="10"/>
      <c r="Q869" s="10"/>
      <c r="R869" s="10"/>
      <c r="S869" s="10"/>
      <c r="T869" s="10" t="str">
        <f t="shared" si="60"/>
        <v xml:space="preserve"> </v>
      </c>
      <c r="U869" s="10" t="str">
        <f>IF(T869=MIN($T$7:$T$1012),#REF!," ")</f>
        <v xml:space="preserve"> </v>
      </c>
      <c r="V869" s="10" t="str">
        <f t="shared" si="61"/>
        <v xml:space="preserve"> </v>
      </c>
      <c r="W869" s="10" t="str">
        <f>IF($I$7="Watt",IF(V869=MIN($V$7:$V$1012),#REF!,""),IF(V869=MIN($V$7:$V$1012),N869," "))</f>
        <v xml:space="preserve"> </v>
      </c>
    </row>
    <row r="870" spans="7:23">
      <c r="G870" s="9"/>
      <c r="H870" s="9"/>
      <c r="I870" s="9"/>
      <c r="J870" s="9"/>
      <c r="K870" s="9"/>
      <c r="L870" s="9"/>
      <c r="M870" s="9"/>
      <c r="N870" s="99"/>
      <c r="O870" s="10"/>
      <c r="P870" s="10"/>
      <c r="Q870" s="10"/>
      <c r="R870" s="10"/>
      <c r="S870" s="10"/>
      <c r="T870" s="10" t="str">
        <f t="shared" si="60"/>
        <v xml:space="preserve"> </v>
      </c>
      <c r="U870" s="10" t="str">
        <f>IF(T870=MIN($T$7:$T$1012),#REF!," ")</f>
        <v xml:space="preserve"> </v>
      </c>
      <c r="V870" s="10" t="str">
        <f t="shared" si="61"/>
        <v xml:space="preserve"> </v>
      </c>
      <c r="W870" s="10" t="str">
        <f>IF($I$7="Watt",IF(V870=MIN($V$7:$V$1012),#REF!,""),IF(V870=MIN($V$7:$V$1012),N870," "))</f>
        <v xml:space="preserve"> </v>
      </c>
    </row>
    <row r="871" spans="7:23">
      <c r="G871" s="9"/>
      <c r="H871" s="9"/>
      <c r="I871" s="9"/>
      <c r="J871" s="9"/>
      <c r="K871" s="9"/>
      <c r="L871" s="9"/>
      <c r="M871" s="9"/>
      <c r="N871" s="99"/>
      <c r="O871" s="10"/>
      <c r="P871" s="10"/>
      <c r="Q871" s="10"/>
      <c r="R871" s="10"/>
      <c r="S871" s="10"/>
      <c r="T871" s="10" t="str">
        <f t="shared" si="60"/>
        <v xml:space="preserve"> </v>
      </c>
      <c r="U871" s="10" t="str">
        <f>IF(T871=MIN($T$7:$T$1012),#REF!," ")</f>
        <v xml:space="preserve"> </v>
      </c>
      <c r="V871" s="10" t="str">
        <f t="shared" si="61"/>
        <v xml:space="preserve"> </v>
      </c>
      <c r="W871" s="10" t="str">
        <f>IF($I$7="Watt",IF(V871=MIN($V$7:$V$1012),#REF!,""),IF(V871=MIN($V$7:$V$1012),N871," "))</f>
        <v xml:space="preserve"> </v>
      </c>
    </row>
    <row r="872" spans="7:23">
      <c r="G872" s="9"/>
      <c r="H872" s="9"/>
      <c r="I872" s="9"/>
      <c r="J872" s="9"/>
      <c r="K872" s="9"/>
      <c r="L872" s="9"/>
      <c r="M872" s="9"/>
      <c r="N872" s="99"/>
      <c r="O872" s="10"/>
      <c r="P872" s="10"/>
      <c r="Q872" s="10"/>
      <c r="R872" s="10"/>
      <c r="S872" s="10"/>
      <c r="T872" s="10" t="str">
        <f t="shared" si="60"/>
        <v xml:space="preserve"> </v>
      </c>
      <c r="U872" s="10" t="str">
        <f>IF(T872=MIN($T$7:$T$1012),#REF!," ")</f>
        <v xml:space="preserve"> </v>
      </c>
      <c r="V872" s="10" t="str">
        <f t="shared" si="61"/>
        <v xml:space="preserve"> </v>
      </c>
      <c r="W872" s="10" t="str">
        <f>IF($I$7="Watt",IF(V872=MIN($V$7:$V$1012),#REF!,""),IF(V872=MIN($V$7:$V$1012),N872," "))</f>
        <v xml:space="preserve"> </v>
      </c>
    </row>
    <row r="873" spans="7:23">
      <c r="G873" s="9"/>
      <c r="H873" s="9"/>
      <c r="I873" s="9"/>
      <c r="J873" s="9"/>
      <c r="K873" s="9"/>
      <c r="L873" s="9"/>
      <c r="M873" s="9"/>
      <c r="N873" s="99"/>
      <c r="O873" s="10"/>
      <c r="P873" s="10"/>
      <c r="Q873" s="10"/>
      <c r="R873" s="10"/>
      <c r="S873" s="10"/>
      <c r="T873" s="10" t="str">
        <f t="shared" si="60"/>
        <v xml:space="preserve"> </v>
      </c>
      <c r="U873" s="10" t="str">
        <f>IF(T873=MIN($T$7:$T$1012),#REF!," ")</f>
        <v xml:space="preserve"> </v>
      </c>
      <c r="V873" s="10" t="str">
        <f t="shared" si="61"/>
        <v xml:space="preserve"> </v>
      </c>
      <c r="W873" s="10" t="str">
        <f>IF($I$7="Watt",IF(V873=MIN($V$7:$V$1012),#REF!,""),IF(V873=MIN($V$7:$V$1012),N873," "))</f>
        <v xml:space="preserve"> </v>
      </c>
    </row>
    <row r="874" spans="7:23">
      <c r="G874" s="9"/>
      <c r="H874" s="9"/>
      <c r="I874" s="9"/>
      <c r="J874" s="9"/>
      <c r="K874" s="9"/>
      <c r="L874" s="9"/>
      <c r="M874" s="9"/>
      <c r="N874" s="99"/>
      <c r="O874" s="10"/>
      <c r="P874" s="10"/>
      <c r="Q874" s="10"/>
      <c r="R874" s="10"/>
      <c r="S874" s="10"/>
      <c r="T874" s="10" t="str">
        <f t="shared" si="60"/>
        <v xml:space="preserve"> </v>
      </c>
      <c r="U874" s="10" t="str">
        <f>IF(T874=MIN($T$7:$T$1012),#REF!," ")</f>
        <v xml:space="preserve"> </v>
      </c>
      <c r="V874" s="10" t="str">
        <f t="shared" si="61"/>
        <v xml:space="preserve"> </v>
      </c>
      <c r="W874" s="10" t="str">
        <f>IF($I$7="Watt",IF(V874=MIN($V$7:$V$1012),#REF!,""),IF(V874=MIN($V$7:$V$1012),N874," "))</f>
        <v xml:space="preserve"> </v>
      </c>
    </row>
    <row r="875" spans="7:23">
      <c r="G875" s="9"/>
      <c r="H875" s="9"/>
      <c r="I875" s="9"/>
      <c r="J875" s="9"/>
      <c r="K875" s="9"/>
      <c r="L875" s="9"/>
      <c r="M875" s="9"/>
      <c r="N875" s="99"/>
      <c r="O875" s="10"/>
      <c r="P875" s="10"/>
      <c r="Q875" s="10"/>
      <c r="R875" s="10"/>
      <c r="S875" s="10"/>
      <c r="T875" s="10" t="str">
        <f t="shared" si="60"/>
        <v xml:space="preserve"> </v>
      </c>
      <c r="U875" s="10" t="str">
        <f>IF(T875=MIN($T$7:$T$1012),#REF!," ")</f>
        <v xml:space="preserve"> </v>
      </c>
      <c r="V875" s="10" t="str">
        <f t="shared" si="61"/>
        <v xml:space="preserve"> </v>
      </c>
      <c r="W875" s="10" t="str">
        <f>IF($I$7="Watt",IF(V875=MIN($V$7:$V$1012),#REF!,""),IF(V875=MIN($V$7:$V$1012),N875," "))</f>
        <v xml:space="preserve"> </v>
      </c>
    </row>
    <row r="876" spans="7:23">
      <c r="G876" s="9"/>
      <c r="H876" s="9"/>
      <c r="I876" s="9"/>
      <c r="J876" s="9"/>
      <c r="K876" s="9"/>
      <c r="L876" s="9"/>
      <c r="M876" s="9"/>
      <c r="N876" s="99"/>
      <c r="O876" s="10"/>
      <c r="P876" s="10"/>
      <c r="Q876" s="10"/>
      <c r="R876" s="10"/>
      <c r="S876" s="10"/>
      <c r="T876" s="10" t="str">
        <f t="shared" si="60"/>
        <v xml:space="preserve"> </v>
      </c>
      <c r="U876" s="10" t="str">
        <f>IF(T876=MIN($T$7:$T$1012),#REF!," ")</f>
        <v xml:space="preserve"> </v>
      </c>
      <c r="V876" s="10" t="str">
        <f t="shared" si="61"/>
        <v xml:space="preserve"> </v>
      </c>
      <c r="W876" s="10" t="str">
        <f>IF($I$7="Watt",IF(V876=MIN($V$7:$V$1012),#REF!,""),IF(V876=MIN($V$7:$V$1012),N876," "))</f>
        <v xml:space="preserve"> </v>
      </c>
    </row>
    <row r="877" spans="7:23">
      <c r="G877" s="9"/>
      <c r="H877" s="9"/>
      <c r="I877" s="9"/>
      <c r="J877" s="9"/>
      <c r="K877" s="9"/>
      <c r="L877" s="9"/>
      <c r="M877" s="9"/>
      <c r="N877" s="99"/>
      <c r="O877" s="10"/>
      <c r="P877" s="10"/>
      <c r="Q877" s="10"/>
      <c r="R877" s="10"/>
      <c r="S877" s="10"/>
      <c r="T877" s="10" t="str">
        <f t="shared" si="60"/>
        <v xml:space="preserve"> </v>
      </c>
      <c r="U877" s="10" t="str">
        <f>IF(T877=MIN($T$7:$T$1012),#REF!," ")</f>
        <v xml:space="preserve"> </v>
      </c>
      <c r="V877" s="10" t="str">
        <f t="shared" si="61"/>
        <v xml:space="preserve"> </v>
      </c>
      <c r="W877" s="10" t="str">
        <f>IF($I$7="Watt",IF(V877=MIN($V$7:$V$1012),#REF!,""),IF(V877=MIN($V$7:$V$1012),N877," "))</f>
        <v xml:space="preserve"> </v>
      </c>
    </row>
    <row r="878" spans="7:23">
      <c r="G878" s="9"/>
      <c r="H878" s="9"/>
      <c r="I878" s="9"/>
      <c r="J878" s="9"/>
      <c r="K878" s="9"/>
      <c r="L878" s="9"/>
      <c r="M878" s="9"/>
      <c r="N878" s="99"/>
      <c r="O878" s="10"/>
      <c r="P878" s="10"/>
      <c r="Q878" s="10"/>
      <c r="R878" s="10"/>
      <c r="S878" s="10"/>
      <c r="T878" s="10" t="str">
        <f t="shared" si="60"/>
        <v xml:space="preserve"> </v>
      </c>
      <c r="U878" s="10" t="str">
        <f>IF(T878=MIN($T$7:$T$1012),#REF!," ")</f>
        <v xml:space="preserve"> </v>
      </c>
      <c r="V878" s="10" t="str">
        <f t="shared" si="61"/>
        <v xml:space="preserve"> </v>
      </c>
      <c r="W878" s="10" t="str">
        <f>IF($I$7="Watt",IF(V878=MIN($V$7:$V$1012),#REF!,""),IF(V878=MIN($V$7:$V$1012),N878," "))</f>
        <v xml:space="preserve"> </v>
      </c>
    </row>
    <row r="879" spans="7:23">
      <c r="G879" s="9"/>
      <c r="H879" s="9"/>
      <c r="I879" s="9"/>
      <c r="J879" s="9"/>
      <c r="K879" s="9"/>
      <c r="L879" s="9"/>
      <c r="M879" s="9"/>
      <c r="N879" s="99"/>
      <c r="O879" s="10"/>
      <c r="P879" s="10"/>
      <c r="Q879" s="10"/>
      <c r="R879" s="10"/>
      <c r="S879" s="10"/>
      <c r="T879" s="10" t="str">
        <f t="shared" si="60"/>
        <v xml:space="preserve"> </v>
      </c>
      <c r="U879" s="10" t="str">
        <f>IF(T879=MIN($T$7:$T$1012),#REF!," ")</f>
        <v xml:space="preserve"> </v>
      </c>
      <c r="V879" s="10" t="str">
        <f t="shared" si="61"/>
        <v xml:space="preserve"> </v>
      </c>
      <c r="W879" s="10" t="str">
        <f>IF($I$7="Watt",IF(V879=MIN($V$7:$V$1012),#REF!,""),IF(V879=MIN($V$7:$V$1012),N879," "))</f>
        <v xml:space="preserve"> </v>
      </c>
    </row>
    <row r="880" spans="7:23">
      <c r="G880" s="9"/>
      <c r="H880" s="9"/>
      <c r="I880" s="9"/>
      <c r="J880" s="9"/>
      <c r="K880" s="9"/>
      <c r="L880" s="9"/>
      <c r="M880" s="9"/>
      <c r="N880" s="99"/>
      <c r="O880" s="10"/>
      <c r="P880" s="10"/>
      <c r="Q880" s="10"/>
      <c r="R880" s="10"/>
      <c r="S880" s="10"/>
      <c r="T880" s="10" t="str">
        <f t="shared" si="60"/>
        <v xml:space="preserve"> </v>
      </c>
      <c r="U880" s="10" t="str">
        <f>IF(T880=MIN($T$7:$T$1012),#REF!," ")</f>
        <v xml:space="preserve"> </v>
      </c>
      <c r="V880" s="10" t="str">
        <f t="shared" si="61"/>
        <v xml:space="preserve"> </v>
      </c>
      <c r="W880" s="10" t="str">
        <f>IF($I$7="Watt",IF(V880=MIN($V$7:$V$1012),#REF!,""),IF(V880=MIN($V$7:$V$1012),N880," "))</f>
        <v xml:space="preserve"> </v>
      </c>
    </row>
    <row r="881" spans="7:23">
      <c r="G881" s="9"/>
      <c r="H881" s="9"/>
      <c r="I881" s="9"/>
      <c r="J881" s="9"/>
      <c r="K881" s="9"/>
      <c r="L881" s="9"/>
      <c r="M881" s="9"/>
      <c r="N881" s="99"/>
      <c r="O881" s="10"/>
      <c r="P881" s="10"/>
      <c r="Q881" s="10"/>
      <c r="R881" s="10"/>
      <c r="S881" s="10"/>
      <c r="T881" s="10" t="str">
        <f t="shared" ref="T881:T944" si="62">IF(ISNUMBER(O881),IF(O881-2&lt;0,(O881-2)*-1,O881-2)," ")</f>
        <v xml:space="preserve"> </v>
      </c>
      <c r="U881" s="10" t="str">
        <f>IF(T881=MIN($T$7:$T$1012),#REF!," ")</f>
        <v xml:space="preserve"> </v>
      </c>
      <c r="V881" s="10" t="str">
        <f t="shared" si="61"/>
        <v xml:space="preserve"> </v>
      </c>
      <c r="W881" s="10" t="str">
        <f>IF($I$7="Watt",IF(V881=MIN($V$7:$V$1012),#REF!,""),IF(V881=MIN($V$7:$V$1012),N881," "))</f>
        <v xml:space="preserve"> </v>
      </c>
    </row>
    <row r="882" spans="7:23">
      <c r="G882" s="9"/>
      <c r="H882" s="9"/>
      <c r="I882" s="9"/>
      <c r="J882" s="9"/>
      <c r="K882" s="9"/>
      <c r="L882" s="9"/>
      <c r="M882" s="9"/>
      <c r="N882" s="99"/>
      <c r="O882" s="10"/>
      <c r="P882" s="10"/>
      <c r="Q882" s="10"/>
      <c r="R882" s="10"/>
      <c r="S882" s="10"/>
      <c r="T882" s="10" t="str">
        <f t="shared" si="62"/>
        <v xml:space="preserve"> </v>
      </c>
      <c r="U882" s="10" t="str">
        <f>IF(T882=MIN($T$7:$T$1012),#REF!," ")</f>
        <v xml:space="preserve"> </v>
      </c>
      <c r="V882" s="10" t="str">
        <f t="shared" si="61"/>
        <v xml:space="preserve"> </v>
      </c>
      <c r="W882" s="10" t="str">
        <f>IF($I$7="Watt",IF(V882=MIN($V$7:$V$1012),#REF!,""),IF(V882=MIN($V$7:$V$1012),N882," "))</f>
        <v xml:space="preserve"> </v>
      </c>
    </row>
    <row r="883" spans="7:23">
      <c r="G883" s="9"/>
      <c r="H883" s="9"/>
      <c r="I883" s="9"/>
      <c r="J883" s="9"/>
      <c r="K883" s="9"/>
      <c r="L883" s="9"/>
      <c r="M883" s="9"/>
      <c r="N883" s="99"/>
      <c r="O883" s="10"/>
      <c r="P883" s="10"/>
      <c r="Q883" s="10"/>
      <c r="R883" s="10"/>
      <c r="S883" s="10"/>
      <c r="T883" s="10" t="str">
        <f t="shared" si="62"/>
        <v xml:space="preserve"> </v>
      </c>
      <c r="U883" s="10" t="str">
        <f>IF(T883=MIN($T$7:$T$1012),#REF!," ")</f>
        <v xml:space="preserve"> </v>
      </c>
      <c r="V883" s="10" t="str">
        <f t="shared" si="61"/>
        <v xml:space="preserve"> </v>
      </c>
      <c r="W883" s="10" t="str">
        <f>IF($I$7="Watt",IF(V883=MIN($V$7:$V$1012),#REF!,""),IF(V883=MIN($V$7:$V$1012),N883," "))</f>
        <v xml:space="preserve"> </v>
      </c>
    </row>
    <row r="884" spans="7:23">
      <c r="G884" s="9"/>
      <c r="H884" s="9"/>
      <c r="I884" s="9"/>
      <c r="J884" s="9"/>
      <c r="K884" s="9"/>
      <c r="L884" s="9"/>
      <c r="M884" s="9"/>
      <c r="N884" s="99"/>
      <c r="O884" s="10"/>
      <c r="P884" s="10"/>
      <c r="Q884" s="10"/>
      <c r="R884" s="10"/>
      <c r="S884" s="10"/>
      <c r="T884" s="10" t="str">
        <f t="shared" si="62"/>
        <v xml:space="preserve"> </v>
      </c>
      <c r="U884" s="10" t="str">
        <f>IF(T884=MIN($T$7:$T$1012),#REF!," ")</f>
        <v xml:space="preserve"> </v>
      </c>
      <c r="V884" s="10" t="str">
        <f t="shared" si="61"/>
        <v xml:space="preserve"> </v>
      </c>
      <c r="W884" s="10" t="str">
        <f>IF($I$7="Watt",IF(V884=MIN($V$7:$V$1012),#REF!,""),IF(V884=MIN($V$7:$V$1012),N884," "))</f>
        <v xml:space="preserve"> </v>
      </c>
    </row>
    <row r="885" spans="7:23">
      <c r="G885" s="9"/>
      <c r="H885" s="9"/>
      <c r="I885" s="9"/>
      <c r="J885" s="9"/>
      <c r="K885" s="9"/>
      <c r="L885" s="9"/>
      <c r="M885" s="9"/>
      <c r="N885" s="99"/>
      <c r="O885" s="10"/>
      <c r="P885" s="10"/>
      <c r="Q885" s="10"/>
      <c r="R885" s="10"/>
      <c r="S885" s="10"/>
      <c r="T885" s="10" t="str">
        <f t="shared" si="62"/>
        <v xml:space="preserve"> </v>
      </c>
      <c r="U885" s="10" t="str">
        <f>IF(T885=MIN($T$7:$T$1012),#REF!," ")</f>
        <v xml:space="preserve"> </v>
      </c>
      <c r="V885" s="10" t="str">
        <f t="shared" si="61"/>
        <v xml:space="preserve"> </v>
      </c>
      <c r="W885" s="10" t="str">
        <f>IF($I$7="Watt",IF(V885=MIN($V$7:$V$1012),#REF!,""),IF(V885=MIN($V$7:$V$1012),N885," "))</f>
        <v xml:space="preserve"> </v>
      </c>
    </row>
    <row r="886" spans="7:23">
      <c r="G886" s="9"/>
      <c r="H886" s="9"/>
      <c r="I886" s="9"/>
      <c r="J886" s="9"/>
      <c r="K886" s="9"/>
      <c r="L886" s="9"/>
      <c r="M886" s="9"/>
      <c r="N886" s="99"/>
      <c r="O886" s="10"/>
      <c r="P886" s="10"/>
      <c r="Q886" s="10"/>
      <c r="R886" s="10"/>
      <c r="S886" s="10"/>
      <c r="T886" s="10" t="str">
        <f t="shared" si="62"/>
        <v xml:space="preserve"> </v>
      </c>
      <c r="U886" s="10" t="str">
        <f>IF(T886=MIN($T$7:$T$1012),#REF!," ")</f>
        <v xml:space="preserve"> </v>
      </c>
      <c r="V886" s="10" t="str">
        <f t="shared" si="61"/>
        <v xml:space="preserve"> </v>
      </c>
      <c r="W886" s="10" t="str">
        <f>IF($I$7="Watt",IF(V886=MIN($V$7:$V$1012),#REF!,""),IF(V886=MIN($V$7:$V$1012),N886," "))</f>
        <v xml:space="preserve"> </v>
      </c>
    </row>
    <row r="887" spans="7:23">
      <c r="G887" s="9"/>
      <c r="H887" s="9"/>
      <c r="I887" s="9"/>
      <c r="J887" s="9"/>
      <c r="K887" s="9"/>
      <c r="L887" s="9"/>
      <c r="M887" s="9"/>
      <c r="N887" s="99"/>
      <c r="O887" s="10"/>
      <c r="P887" s="10"/>
      <c r="Q887" s="10"/>
      <c r="R887" s="10"/>
      <c r="S887" s="10"/>
      <c r="T887" s="10" t="str">
        <f t="shared" si="62"/>
        <v xml:space="preserve"> </v>
      </c>
      <c r="U887" s="10" t="str">
        <f>IF(T887=MIN($T$7:$T$1012),#REF!," ")</f>
        <v xml:space="preserve"> </v>
      </c>
      <c r="V887" s="10" t="str">
        <f t="shared" si="61"/>
        <v xml:space="preserve"> </v>
      </c>
      <c r="W887" s="10" t="str">
        <f>IF($I$7="Watt",IF(V887=MIN($V$7:$V$1012),#REF!,""),IF(V887=MIN($V$7:$V$1012),N887," "))</f>
        <v xml:space="preserve"> </v>
      </c>
    </row>
    <row r="888" spans="7:23">
      <c r="G888" s="9"/>
      <c r="H888" s="9"/>
      <c r="I888" s="9"/>
      <c r="J888" s="9"/>
      <c r="K888" s="9"/>
      <c r="L888" s="9"/>
      <c r="M888" s="9"/>
      <c r="N888" s="99"/>
      <c r="O888" s="10"/>
      <c r="P888" s="10"/>
      <c r="Q888" s="10"/>
      <c r="R888" s="10"/>
      <c r="S888" s="10"/>
      <c r="T888" s="10" t="str">
        <f t="shared" si="62"/>
        <v xml:space="preserve"> </v>
      </c>
      <c r="U888" s="10" t="str">
        <f>IF(T888=MIN($T$7:$T$1012),#REF!," ")</f>
        <v xml:space="preserve"> </v>
      </c>
      <c r="V888" s="10" t="str">
        <f t="shared" si="61"/>
        <v xml:space="preserve"> </v>
      </c>
      <c r="W888" s="10" t="str">
        <f>IF($I$7="Watt",IF(V888=MIN($V$7:$V$1012),#REF!,""),IF(V888=MIN($V$7:$V$1012),N888," "))</f>
        <v xml:space="preserve"> </v>
      </c>
    </row>
    <row r="889" spans="7:23">
      <c r="G889" s="9"/>
      <c r="H889" s="9"/>
      <c r="I889" s="9"/>
      <c r="J889" s="9"/>
      <c r="K889" s="9"/>
      <c r="L889" s="9"/>
      <c r="M889" s="9"/>
      <c r="N889" s="99"/>
      <c r="O889" s="10"/>
      <c r="P889" s="10"/>
      <c r="Q889" s="10"/>
      <c r="R889" s="10"/>
      <c r="S889" s="10"/>
      <c r="T889" s="10" t="str">
        <f t="shared" si="62"/>
        <v xml:space="preserve"> </v>
      </c>
      <c r="U889" s="10" t="str">
        <f>IF(T889=MIN($T$7:$T$1012),#REF!," ")</f>
        <v xml:space="preserve"> </v>
      </c>
      <c r="V889" s="10" t="str">
        <f t="shared" si="61"/>
        <v xml:space="preserve"> </v>
      </c>
      <c r="W889" s="10" t="str">
        <f>IF($I$7="Watt",IF(V889=MIN($V$7:$V$1012),#REF!,""),IF(V889=MIN($V$7:$V$1012),N889," "))</f>
        <v xml:space="preserve"> </v>
      </c>
    </row>
    <row r="890" spans="7:23">
      <c r="G890" s="9"/>
      <c r="H890" s="9"/>
      <c r="I890" s="9"/>
      <c r="J890" s="9"/>
      <c r="K890" s="9"/>
      <c r="L890" s="9"/>
      <c r="M890" s="9"/>
      <c r="N890" s="99"/>
      <c r="O890" s="10"/>
      <c r="P890" s="10"/>
      <c r="Q890" s="10"/>
      <c r="R890" s="10"/>
      <c r="S890" s="10"/>
      <c r="T890" s="10" t="str">
        <f t="shared" si="62"/>
        <v xml:space="preserve"> </v>
      </c>
      <c r="U890" s="10" t="str">
        <f>IF(T890=MIN($T$7:$T$1012),#REF!," ")</f>
        <v xml:space="preserve"> </v>
      </c>
      <c r="V890" s="10" t="str">
        <f t="shared" si="61"/>
        <v xml:space="preserve"> </v>
      </c>
      <c r="W890" s="10" t="str">
        <f>IF($I$7="Watt",IF(V890=MIN($V$7:$V$1012),#REF!,""),IF(V890=MIN($V$7:$V$1012),N890," "))</f>
        <v xml:space="preserve"> </v>
      </c>
    </row>
    <row r="891" spans="7:23">
      <c r="G891" s="9"/>
      <c r="H891" s="9"/>
      <c r="I891" s="9"/>
      <c r="J891" s="9"/>
      <c r="K891" s="9"/>
      <c r="L891" s="9"/>
      <c r="M891" s="9"/>
      <c r="N891" s="99"/>
      <c r="O891" s="10"/>
      <c r="P891" s="10"/>
      <c r="Q891" s="10"/>
      <c r="R891" s="10"/>
      <c r="S891" s="10"/>
      <c r="T891" s="10" t="str">
        <f t="shared" si="62"/>
        <v xml:space="preserve"> </v>
      </c>
      <c r="U891" s="10" t="str">
        <f>IF(T891=MIN($T$7:$T$1012),#REF!," ")</f>
        <v xml:space="preserve"> </v>
      </c>
      <c r="V891" s="10" t="str">
        <f t="shared" si="61"/>
        <v xml:space="preserve"> </v>
      </c>
      <c r="W891" s="10" t="str">
        <f>IF($I$7="Watt",IF(V891=MIN($V$7:$V$1012),#REF!,""),IF(V891=MIN($V$7:$V$1012),N891," "))</f>
        <v xml:space="preserve"> </v>
      </c>
    </row>
    <row r="892" spans="7:23">
      <c r="G892" s="9"/>
      <c r="H892" s="9"/>
      <c r="I892" s="9"/>
      <c r="J892" s="9"/>
      <c r="K892" s="9"/>
      <c r="L892" s="9"/>
      <c r="M892" s="9"/>
      <c r="N892" s="99"/>
      <c r="O892" s="10"/>
      <c r="P892" s="10"/>
      <c r="Q892" s="10"/>
      <c r="R892" s="10"/>
      <c r="S892" s="10"/>
      <c r="T892" s="10" t="str">
        <f t="shared" si="62"/>
        <v xml:space="preserve"> </v>
      </c>
      <c r="U892" s="10" t="str">
        <f>IF(T892=MIN($T$7:$T$1012),#REF!," ")</f>
        <v xml:space="preserve"> </v>
      </c>
      <c r="V892" s="10" t="str">
        <f t="shared" si="61"/>
        <v xml:space="preserve"> </v>
      </c>
      <c r="W892" s="10" t="str">
        <f>IF($I$7="Watt",IF(V892=MIN($V$7:$V$1012),#REF!,""),IF(V892=MIN($V$7:$V$1012),N892," "))</f>
        <v xml:space="preserve"> </v>
      </c>
    </row>
    <row r="893" spans="7:23">
      <c r="G893" s="9"/>
      <c r="H893" s="9"/>
      <c r="I893" s="9"/>
      <c r="J893" s="9"/>
      <c r="K893" s="9"/>
      <c r="L893" s="9"/>
      <c r="M893" s="9"/>
      <c r="N893" s="99"/>
      <c r="O893" s="10"/>
      <c r="P893" s="10"/>
      <c r="Q893" s="10"/>
      <c r="R893" s="10"/>
      <c r="S893" s="10"/>
      <c r="T893" s="10" t="str">
        <f t="shared" si="62"/>
        <v xml:space="preserve"> </v>
      </c>
      <c r="U893" s="10" t="str">
        <f>IF(T893=MIN($T$7:$T$1012),#REF!," ")</f>
        <v xml:space="preserve"> </v>
      </c>
      <c r="V893" s="10" t="str">
        <f t="shared" si="61"/>
        <v xml:space="preserve"> </v>
      </c>
      <c r="W893" s="10" t="str">
        <f>IF($I$7="Watt",IF(V893=MIN($V$7:$V$1012),#REF!,""),IF(V893=MIN($V$7:$V$1012),N893," "))</f>
        <v xml:space="preserve"> </v>
      </c>
    </row>
    <row r="894" spans="7:23">
      <c r="G894" s="9"/>
      <c r="H894" s="9"/>
      <c r="I894" s="9"/>
      <c r="J894" s="9"/>
      <c r="K894" s="9"/>
      <c r="L894" s="9"/>
      <c r="M894" s="9"/>
      <c r="N894" s="99"/>
      <c r="O894" s="10"/>
      <c r="P894" s="10"/>
      <c r="Q894" s="10"/>
      <c r="R894" s="10"/>
      <c r="S894" s="10"/>
      <c r="T894" s="10" t="str">
        <f t="shared" si="62"/>
        <v xml:space="preserve"> </v>
      </c>
      <c r="U894" s="10" t="str">
        <f>IF(T894=MIN($T$7:$T$1012),#REF!," ")</f>
        <v xml:space="preserve"> </v>
      </c>
      <c r="V894" s="10" t="str">
        <f t="shared" si="61"/>
        <v xml:space="preserve"> </v>
      </c>
      <c r="W894" s="10" t="str">
        <f>IF($I$7="Watt",IF(V894=MIN($V$7:$V$1012),#REF!,""),IF(V894=MIN($V$7:$V$1012),N894," "))</f>
        <v xml:space="preserve"> </v>
      </c>
    </row>
    <row r="895" spans="7:23">
      <c r="G895" s="9"/>
      <c r="H895" s="9"/>
      <c r="I895" s="9"/>
      <c r="J895" s="9"/>
      <c r="K895" s="9"/>
      <c r="L895" s="9"/>
      <c r="M895" s="9"/>
      <c r="N895" s="99"/>
      <c r="O895" s="10"/>
      <c r="P895" s="10"/>
      <c r="Q895" s="10"/>
      <c r="R895" s="10"/>
      <c r="S895" s="10"/>
      <c r="T895" s="10" t="str">
        <f t="shared" si="62"/>
        <v xml:space="preserve"> </v>
      </c>
      <c r="U895" s="10" t="str">
        <f>IF(T895=MIN($T$7:$T$1012),#REF!," ")</f>
        <v xml:space="preserve"> </v>
      </c>
      <c r="V895" s="10" t="str">
        <f t="shared" si="61"/>
        <v xml:space="preserve"> </v>
      </c>
      <c r="W895" s="10" t="str">
        <f>IF($I$7="Watt",IF(V895=MIN($V$7:$V$1012),#REF!,""),IF(V895=MIN($V$7:$V$1012),N895," "))</f>
        <v xml:space="preserve"> </v>
      </c>
    </row>
    <row r="896" spans="7:23">
      <c r="G896" s="9"/>
      <c r="H896" s="9"/>
      <c r="I896" s="9"/>
      <c r="J896" s="9"/>
      <c r="K896" s="9"/>
      <c r="L896" s="9"/>
      <c r="M896" s="9"/>
      <c r="N896" s="99"/>
      <c r="O896" s="10"/>
      <c r="P896" s="10"/>
      <c r="Q896" s="10"/>
      <c r="R896" s="10"/>
      <c r="S896" s="10"/>
      <c r="T896" s="10" t="str">
        <f t="shared" si="62"/>
        <v xml:space="preserve"> </v>
      </c>
      <c r="U896" s="10" t="str">
        <f>IF(T896=MIN($T$7:$T$1012),#REF!," ")</f>
        <v xml:space="preserve"> </v>
      </c>
      <c r="V896" s="10" t="str">
        <f t="shared" si="61"/>
        <v xml:space="preserve"> </v>
      </c>
      <c r="W896" s="10" t="str">
        <f>IF($I$7="Watt",IF(V896=MIN($V$7:$V$1012),#REF!,""),IF(V896=MIN($V$7:$V$1012),N896," "))</f>
        <v xml:space="preserve"> </v>
      </c>
    </row>
    <row r="897" spans="7:23">
      <c r="G897" s="9"/>
      <c r="H897" s="9"/>
      <c r="I897" s="9"/>
      <c r="J897" s="9"/>
      <c r="K897" s="9"/>
      <c r="L897" s="9"/>
      <c r="M897" s="9"/>
      <c r="N897" s="99"/>
      <c r="O897" s="10"/>
      <c r="P897" s="10"/>
      <c r="Q897" s="10"/>
      <c r="R897" s="10"/>
      <c r="S897" s="10"/>
      <c r="T897" s="10" t="str">
        <f t="shared" si="62"/>
        <v xml:space="preserve"> </v>
      </c>
      <c r="U897" s="10" t="str">
        <f>IF(T897=MIN($T$7:$T$1012),#REF!," ")</f>
        <v xml:space="preserve"> </v>
      </c>
      <c r="V897" s="10" t="str">
        <f t="shared" si="61"/>
        <v xml:space="preserve"> </v>
      </c>
      <c r="W897" s="10" t="str">
        <f>IF($I$7="Watt",IF(V897=MIN($V$7:$V$1012),#REF!,""),IF(V897=MIN($V$7:$V$1012),N897," "))</f>
        <v xml:space="preserve"> </v>
      </c>
    </row>
    <row r="898" spans="7:23">
      <c r="G898" s="9"/>
      <c r="H898" s="9"/>
      <c r="I898" s="9"/>
      <c r="J898" s="9"/>
      <c r="K898" s="9"/>
      <c r="L898" s="9"/>
      <c r="M898" s="9"/>
      <c r="N898" s="99"/>
      <c r="O898" s="10"/>
      <c r="P898" s="10"/>
      <c r="Q898" s="10"/>
      <c r="R898" s="10"/>
      <c r="S898" s="10"/>
      <c r="T898" s="10" t="str">
        <f t="shared" si="62"/>
        <v xml:space="preserve"> </v>
      </c>
      <c r="U898" s="10" t="str">
        <f>IF(T898=MIN($T$7:$T$1012),#REF!," ")</f>
        <v xml:space="preserve"> </v>
      </c>
      <c r="V898" s="10" t="str">
        <f t="shared" si="61"/>
        <v xml:space="preserve"> </v>
      </c>
      <c r="W898" s="10" t="str">
        <f>IF($I$7="Watt",IF(V898=MIN($V$7:$V$1012),#REF!,""),IF(V898=MIN($V$7:$V$1012),N898," "))</f>
        <v xml:space="preserve"> </v>
      </c>
    </row>
    <row r="899" spans="7:23">
      <c r="G899" s="9"/>
      <c r="H899" s="9"/>
      <c r="I899" s="9"/>
      <c r="J899" s="9"/>
      <c r="K899" s="9"/>
      <c r="L899" s="9"/>
      <c r="M899" s="9"/>
      <c r="N899" s="99"/>
      <c r="O899" s="10"/>
      <c r="P899" s="10"/>
      <c r="Q899" s="10"/>
      <c r="R899" s="10"/>
      <c r="S899" s="10"/>
      <c r="T899" s="10" t="str">
        <f t="shared" si="62"/>
        <v xml:space="preserve"> </v>
      </c>
      <c r="U899" s="10" t="str">
        <f>IF(T899=MIN($T$7:$T$1012),#REF!," ")</f>
        <v xml:space="preserve"> </v>
      </c>
      <c r="V899" s="10" t="str">
        <f t="shared" si="61"/>
        <v xml:space="preserve"> </v>
      </c>
      <c r="W899" s="10" t="str">
        <f>IF($I$7="Watt",IF(V899=MIN($V$7:$V$1012),#REF!,""),IF(V899=MIN($V$7:$V$1012),N899," "))</f>
        <v xml:space="preserve"> </v>
      </c>
    </row>
    <row r="900" spans="7:23">
      <c r="G900" s="9"/>
      <c r="H900" s="9"/>
      <c r="I900" s="9"/>
      <c r="J900" s="9"/>
      <c r="K900" s="9"/>
      <c r="L900" s="9"/>
      <c r="M900" s="9"/>
      <c r="N900" s="99"/>
      <c r="O900" s="10"/>
      <c r="P900" s="10"/>
      <c r="Q900" s="10"/>
      <c r="R900" s="10"/>
      <c r="S900" s="10"/>
      <c r="T900" s="10" t="str">
        <f t="shared" si="62"/>
        <v xml:space="preserve"> </v>
      </c>
      <c r="U900" s="10" t="str">
        <f>IF(T900=MIN($T$7:$T$1012),#REF!," ")</f>
        <v xml:space="preserve"> </v>
      </c>
      <c r="V900" s="10" t="str">
        <f t="shared" si="61"/>
        <v xml:space="preserve"> </v>
      </c>
      <c r="W900" s="10" t="str">
        <f>IF($I$7="Watt",IF(V900=MIN($V$7:$V$1012),#REF!,""),IF(V900=MIN($V$7:$V$1012),N900," "))</f>
        <v xml:space="preserve"> </v>
      </c>
    </row>
    <row r="901" spans="7:23">
      <c r="G901" s="9"/>
      <c r="H901" s="9"/>
      <c r="I901" s="9"/>
      <c r="J901" s="9"/>
      <c r="K901" s="9"/>
      <c r="L901" s="9"/>
      <c r="M901" s="9"/>
      <c r="N901" s="99"/>
      <c r="O901" s="10"/>
      <c r="P901" s="10"/>
      <c r="Q901" s="10"/>
      <c r="R901" s="10"/>
      <c r="S901" s="10"/>
      <c r="T901" s="10" t="str">
        <f t="shared" si="62"/>
        <v xml:space="preserve"> </v>
      </c>
      <c r="U901" s="10" t="str">
        <f>IF(T901=MIN($T$7:$T$1012),#REF!," ")</f>
        <v xml:space="preserve"> </v>
      </c>
      <c r="V901" s="10" t="str">
        <f t="shared" si="61"/>
        <v xml:space="preserve"> </v>
      </c>
      <c r="W901" s="10" t="str">
        <f>IF($I$7="Watt",IF(V901=MIN($V$7:$V$1012),#REF!,""),IF(V901=MIN($V$7:$V$1012),N901," "))</f>
        <v xml:space="preserve"> </v>
      </c>
    </row>
    <row r="902" spans="7:23">
      <c r="G902" s="9"/>
      <c r="H902" s="9"/>
      <c r="I902" s="9"/>
      <c r="J902" s="9"/>
      <c r="K902" s="9"/>
      <c r="L902" s="9"/>
      <c r="M902" s="9"/>
      <c r="N902" s="99"/>
      <c r="O902" s="10"/>
      <c r="P902" s="10"/>
      <c r="Q902" s="10"/>
      <c r="R902" s="10"/>
      <c r="S902" s="10"/>
      <c r="T902" s="10" t="str">
        <f t="shared" si="62"/>
        <v xml:space="preserve"> </v>
      </c>
      <c r="U902" s="10" t="str">
        <f>IF(T902=MIN($T$7:$T$1012),#REF!," ")</f>
        <v xml:space="preserve"> </v>
      </c>
      <c r="V902" s="10" t="str">
        <f t="shared" si="61"/>
        <v xml:space="preserve"> </v>
      </c>
      <c r="W902" s="10" t="str">
        <f>IF($I$7="Watt",IF(V902=MIN($V$7:$V$1012),#REF!,""),IF(V902=MIN($V$7:$V$1012),N902," "))</f>
        <v xml:space="preserve"> </v>
      </c>
    </row>
    <row r="903" spans="7:23">
      <c r="G903" s="9"/>
      <c r="H903" s="9"/>
      <c r="I903" s="9"/>
      <c r="J903" s="9"/>
      <c r="K903" s="9"/>
      <c r="L903" s="9"/>
      <c r="M903" s="9"/>
      <c r="N903" s="99"/>
      <c r="O903" s="10"/>
      <c r="P903" s="10"/>
      <c r="Q903" s="10"/>
      <c r="R903" s="10"/>
      <c r="S903" s="10"/>
      <c r="T903" s="10" t="str">
        <f t="shared" si="62"/>
        <v xml:space="preserve"> </v>
      </c>
      <c r="U903" s="10" t="str">
        <f>IF(T903=MIN($T$7:$T$1012),#REF!," ")</f>
        <v xml:space="preserve"> </v>
      </c>
      <c r="V903" s="10" t="str">
        <f t="shared" si="61"/>
        <v xml:space="preserve"> </v>
      </c>
      <c r="W903" s="10" t="str">
        <f>IF($I$7="Watt",IF(V903=MIN($V$7:$V$1012),#REF!,""),IF(V903=MIN($V$7:$V$1012),N903," "))</f>
        <v xml:space="preserve"> </v>
      </c>
    </row>
    <row r="904" spans="7:23">
      <c r="G904" s="9"/>
      <c r="H904" s="9"/>
      <c r="I904" s="9"/>
      <c r="J904" s="9"/>
      <c r="K904" s="9"/>
      <c r="L904" s="9"/>
      <c r="M904" s="9"/>
      <c r="N904" s="99"/>
      <c r="O904" s="10"/>
      <c r="P904" s="10"/>
      <c r="Q904" s="10"/>
      <c r="R904" s="10"/>
      <c r="S904" s="10"/>
      <c r="T904" s="10" t="str">
        <f t="shared" si="62"/>
        <v xml:space="preserve"> </v>
      </c>
      <c r="U904" s="10" t="str">
        <f>IF(T904=MIN($T$7:$T$1012),#REF!," ")</f>
        <v xml:space="preserve"> </v>
      </c>
      <c r="V904" s="10" t="str">
        <f t="shared" si="61"/>
        <v xml:space="preserve"> </v>
      </c>
      <c r="W904" s="10" t="str">
        <f>IF($I$7="Watt",IF(V904=MIN($V$7:$V$1012),#REF!,""),IF(V904=MIN($V$7:$V$1012),N904," "))</f>
        <v xml:space="preserve"> </v>
      </c>
    </row>
    <row r="905" spans="7:23">
      <c r="G905" s="9"/>
      <c r="H905" s="9"/>
      <c r="I905" s="9"/>
      <c r="J905" s="9"/>
      <c r="K905" s="9"/>
      <c r="L905" s="9"/>
      <c r="M905" s="9"/>
      <c r="N905" s="99"/>
      <c r="O905" s="10"/>
      <c r="P905" s="10"/>
      <c r="Q905" s="10"/>
      <c r="R905" s="10"/>
      <c r="S905" s="10"/>
      <c r="T905" s="10" t="str">
        <f t="shared" si="62"/>
        <v xml:space="preserve"> </v>
      </c>
      <c r="U905" s="10" t="str">
        <f>IF(T905=MIN($T$7:$T$1012),#REF!," ")</f>
        <v xml:space="preserve"> </v>
      </c>
      <c r="V905" s="10" t="str">
        <f t="shared" si="61"/>
        <v xml:space="preserve"> </v>
      </c>
      <c r="W905" s="10" t="str">
        <f>IF($I$7="Watt",IF(V905=MIN($V$7:$V$1012),#REF!,""),IF(V905=MIN($V$7:$V$1012),N905," "))</f>
        <v xml:space="preserve"> </v>
      </c>
    </row>
    <row r="906" spans="7:23">
      <c r="G906" s="9"/>
      <c r="H906" s="9"/>
      <c r="I906" s="9"/>
      <c r="J906" s="9"/>
      <c r="K906" s="9"/>
      <c r="L906" s="9"/>
      <c r="M906" s="9"/>
      <c r="N906" s="99"/>
      <c r="O906" s="10"/>
      <c r="P906" s="10"/>
      <c r="Q906" s="10"/>
      <c r="R906" s="10"/>
      <c r="S906" s="10"/>
      <c r="T906" s="10" t="str">
        <f t="shared" si="62"/>
        <v xml:space="preserve"> </v>
      </c>
      <c r="U906" s="10" t="str">
        <f>IF(T906=MIN($T$7:$T$1012),#REF!," ")</f>
        <v xml:space="preserve"> </v>
      </c>
      <c r="V906" s="10" t="str">
        <f t="shared" si="61"/>
        <v xml:space="preserve"> </v>
      </c>
      <c r="W906" s="10" t="str">
        <f>IF($I$7="Watt",IF(V906=MIN($V$7:$V$1012),#REF!,""),IF(V906=MIN($V$7:$V$1012),N906," "))</f>
        <v xml:space="preserve"> </v>
      </c>
    </row>
    <row r="907" spans="7:23">
      <c r="G907" s="9"/>
      <c r="H907" s="9"/>
      <c r="I907" s="9"/>
      <c r="J907" s="9"/>
      <c r="K907" s="9"/>
      <c r="L907" s="9"/>
      <c r="M907" s="9"/>
      <c r="N907" s="99"/>
      <c r="O907" s="10"/>
      <c r="P907" s="10"/>
      <c r="Q907" s="10"/>
      <c r="R907" s="10"/>
      <c r="S907" s="10"/>
      <c r="T907" s="10" t="str">
        <f t="shared" si="62"/>
        <v xml:space="preserve"> </v>
      </c>
      <c r="U907" s="10" t="str">
        <f>IF(T907=MIN($T$7:$T$1012),#REF!," ")</f>
        <v xml:space="preserve"> </v>
      </c>
      <c r="V907" s="10" t="str">
        <f t="shared" si="61"/>
        <v xml:space="preserve"> </v>
      </c>
      <c r="W907" s="10" t="str">
        <f>IF($I$7="Watt",IF(V907=MIN($V$7:$V$1012),#REF!,""),IF(V907=MIN($V$7:$V$1012),N907," "))</f>
        <v xml:space="preserve"> </v>
      </c>
    </row>
    <row r="908" spans="7:23">
      <c r="G908" s="9"/>
      <c r="H908" s="9"/>
      <c r="I908" s="9"/>
      <c r="J908" s="9"/>
      <c r="K908" s="9"/>
      <c r="L908" s="9"/>
      <c r="M908" s="9"/>
      <c r="N908" s="99"/>
      <c r="O908" s="10"/>
      <c r="P908" s="10"/>
      <c r="Q908" s="10"/>
      <c r="R908" s="10"/>
      <c r="S908" s="10"/>
      <c r="T908" s="10" t="str">
        <f t="shared" si="62"/>
        <v xml:space="preserve"> </v>
      </c>
      <c r="U908" s="10" t="str">
        <f>IF(T908=MIN($T$7:$T$1012),#REF!," ")</f>
        <v xml:space="preserve"> </v>
      </c>
      <c r="V908" s="10" t="str">
        <f t="shared" si="61"/>
        <v xml:space="preserve"> </v>
      </c>
      <c r="W908" s="10" t="str">
        <f>IF($I$7="Watt",IF(V908=MIN($V$7:$V$1012),#REF!,""),IF(V908=MIN($V$7:$V$1012),N908," "))</f>
        <v xml:space="preserve"> </v>
      </c>
    </row>
    <row r="909" spans="7:23">
      <c r="G909" s="9"/>
      <c r="H909" s="9"/>
      <c r="I909" s="9"/>
      <c r="J909" s="9"/>
      <c r="K909" s="9"/>
      <c r="L909" s="9"/>
      <c r="M909" s="9"/>
      <c r="N909" s="99"/>
      <c r="O909" s="10"/>
      <c r="P909" s="10"/>
      <c r="Q909" s="10"/>
      <c r="R909" s="10"/>
      <c r="S909" s="10"/>
      <c r="T909" s="10" t="str">
        <f t="shared" si="62"/>
        <v xml:space="preserve"> </v>
      </c>
      <c r="U909" s="10" t="str">
        <f>IF(T909=MIN($T$7:$T$1012),#REF!," ")</f>
        <v xml:space="preserve"> </v>
      </c>
      <c r="V909" s="10" t="str">
        <f t="shared" si="61"/>
        <v xml:space="preserve"> </v>
      </c>
      <c r="W909" s="10" t="str">
        <f>IF($I$7="Watt",IF(V909=MIN($V$7:$V$1012),#REF!,""),IF(V909=MIN($V$7:$V$1012),N909," "))</f>
        <v xml:space="preserve"> </v>
      </c>
    </row>
    <row r="910" spans="7:23">
      <c r="G910" s="9"/>
      <c r="H910" s="9"/>
      <c r="I910" s="9"/>
      <c r="J910" s="9"/>
      <c r="K910" s="9"/>
      <c r="L910" s="9"/>
      <c r="M910" s="9"/>
      <c r="N910" s="99"/>
      <c r="O910" s="10"/>
      <c r="P910" s="10"/>
      <c r="Q910" s="10"/>
      <c r="R910" s="10"/>
      <c r="S910" s="10"/>
      <c r="T910" s="10" t="str">
        <f t="shared" si="62"/>
        <v xml:space="preserve"> </v>
      </c>
      <c r="U910" s="10" t="str">
        <f>IF(T910=MIN($T$7:$T$1012),#REF!," ")</f>
        <v xml:space="preserve"> </v>
      </c>
      <c r="V910" s="10" t="str">
        <f t="shared" si="61"/>
        <v xml:space="preserve"> </v>
      </c>
      <c r="W910" s="10" t="str">
        <f>IF($I$7="Watt",IF(V910=MIN($V$7:$V$1012),#REF!,""),IF(V910=MIN($V$7:$V$1012),N910," "))</f>
        <v xml:space="preserve"> </v>
      </c>
    </row>
    <row r="911" spans="7:23">
      <c r="G911" s="9"/>
      <c r="H911" s="9"/>
      <c r="I911" s="9"/>
      <c r="J911" s="9"/>
      <c r="K911" s="9"/>
      <c r="L911" s="9"/>
      <c r="M911" s="9"/>
      <c r="N911" s="99"/>
      <c r="O911" s="10"/>
      <c r="P911" s="10"/>
      <c r="Q911" s="10"/>
      <c r="R911" s="10"/>
      <c r="S911" s="10"/>
      <c r="T911" s="10" t="str">
        <f t="shared" si="62"/>
        <v xml:space="preserve"> </v>
      </c>
      <c r="U911" s="10" t="str">
        <f>IF(T911=MIN($T$7:$T$1012),#REF!," ")</f>
        <v xml:space="preserve"> </v>
      </c>
      <c r="V911" s="10" t="str">
        <f t="shared" si="61"/>
        <v xml:space="preserve"> </v>
      </c>
      <c r="W911" s="10" t="str">
        <f>IF($I$7="Watt",IF(V911=MIN($V$7:$V$1012),#REF!,""),IF(V911=MIN($V$7:$V$1012),N911," "))</f>
        <v xml:space="preserve"> </v>
      </c>
    </row>
    <row r="912" spans="7:23">
      <c r="G912" s="9"/>
      <c r="H912" s="9"/>
      <c r="I912" s="9"/>
      <c r="J912" s="9"/>
      <c r="K912" s="9"/>
      <c r="L912" s="9"/>
      <c r="M912" s="9"/>
      <c r="N912" s="99"/>
      <c r="O912" s="10"/>
      <c r="P912" s="10"/>
      <c r="Q912" s="10"/>
      <c r="R912" s="10"/>
      <c r="S912" s="10"/>
      <c r="T912" s="10" t="str">
        <f t="shared" si="62"/>
        <v xml:space="preserve"> </v>
      </c>
      <c r="U912" s="10" t="str">
        <f>IF(T912=MIN($T$7:$T$1012),#REF!," ")</f>
        <v xml:space="preserve"> </v>
      </c>
      <c r="V912" s="10" t="str">
        <f t="shared" si="61"/>
        <v xml:space="preserve"> </v>
      </c>
      <c r="W912" s="10" t="str">
        <f>IF($I$7="Watt",IF(V912=MIN($V$7:$V$1012),#REF!,""),IF(V912=MIN($V$7:$V$1012),N912," "))</f>
        <v xml:space="preserve"> </v>
      </c>
    </row>
    <row r="913" spans="7:23">
      <c r="G913" s="9"/>
      <c r="H913" s="9"/>
      <c r="I913" s="9"/>
      <c r="J913" s="9"/>
      <c r="K913" s="9"/>
      <c r="L913" s="9"/>
      <c r="M913" s="9"/>
      <c r="N913" s="99"/>
      <c r="O913" s="10"/>
      <c r="P913" s="10"/>
      <c r="Q913" s="10"/>
      <c r="R913" s="10"/>
      <c r="S913" s="10"/>
      <c r="T913" s="10" t="str">
        <f t="shared" si="62"/>
        <v xml:space="preserve"> </v>
      </c>
      <c r="U913" s="10" t="str">
        <f>IF(T913=MIN($T$7:$T$1012),#REF!," ")</f>
        <v xml:space="preserve"> </v>
      </c>
      <c r="V913" s="10" t="str">
        <f t="shared" si="61"/>
        <v xml:space="preserve"> </v>
      </c>
      <c r="W913" s="10" t="str">
        <f>IF($I$7="Watt",IF(V913=MIN($V$7:$V$1012),#REF!,""),IF(V913=MIN($V$7:$V$1012),N913," "))</f>
        <v xml:space="preserve"> </v>
      </c>
    </row>
    <row r="914" spans="7:23">
      <c r="G914" s="9"/>
      <c r="H914" s="9"/>
      <c r="I914" s="9"/>
      <c r="J914" s="9"/>
      <c r="K914" s="9"/>
      <c r="L914" s="9"/>
      <c r="M914" s="9"/>
      <c r="N914" s="99"/>
      <c r="O914" s="10"/>
      <c r="P914" s="10"/>
      <c r="Q914" s="10"/>
      <c r="R914" s="10"/>
      <c r="S914" s="10"/>
      <c r="T914" s="10" t="str">
        <f t="shared" si="62"/>
        <v xml:space="preserve"> </v>
      </c>
      <c r="U914" s="10" t="str">
        <f>IF(T914=MIN($T$7:$T$1012),#REF!," ")</f>
        <v xml:space="preserve"> </v>
      </c>
      <c r="V914" s="10" t="str">
        <f t="shared" ref="V914:V977" si="63">IF(ISNUMBER(O914),IF(O914-4&lt;0,(O914-4)*-1,O914-4)," ")</f>
        <v xml:space="preserve"> </v>
      </c>
      <c r="W914" s="10" t="str">
        <f>IF($I$7="Watt",IF(V914=MIN($V$7:$V$1012),#REF!,""),IF(V914=MIN($V$7:$V$1012),N914," "))</f>
        <v xml:space="preserve"> </v>
      </c>
    </row>
    <row r="915" spans="7:23">
      <c r="G915" s="9"/>
      <c r="H915" s="9"/>
      <c r="I915" s="9"/>
      <c r="J915" s="9"/>
      <c r="K915" s="9"/>
      <c r="L915" s="9"/>
      <c r="M915" s="9"/>
      <c r="N915" s="99"/>
      <c r="O915" s="10"/>
      <c r="P915" s="10"/>
      <c r="Q915" s="10"/>
      <c r="R915" s="10"/>
      <c r="S915" s="10"/>
      <c r="T915" s="10" t="str">
        <f t="shared" si="62"/>
        <v xml:space="preserve"> </v>
      </c>
      <c r="U915" s="10" t="str">
        <f>IF(T915=MIN($T$7:$T$1012),#REF!," ")</f>
        <v xml:space="preserve"> </v>
      </c>
      <c r="V915" s="10" t="str">
        <f t="shared" si="63"/>
        <v xml:space="preserve"> </v>
      </c>
      <c r="W915" s="10" t="str">
        <f>IF($I$7="Watt",IF(V915=MIN($V$7:$V$1012),#REF!,""),IF(V915=MIN($V$7:$V$1012),N915," "))</f>
        <v xml:space="preserve"> </v>
      </c>
    </row>
    <row r="916" spans="7:23">
      <c r="G916" s="9"/>
      <c r="H916" s="9"/>
      <c r="I916" s="9"/>
      <c r="J916" s="9"/>
      <c r="K916" s="9"/>
      <c r="L916" s="9"/>
      <c r="M916" s="9"/>
      <c r="N916" s="99"/>
      <c r="O916" s="10"/>
      <c r="P916" s="10"/>
      <c r="Q916" s="10"/>
      <c r="R916" s="10"/>
      <c r="S916" s="10"/>
      <c r="T916" s="10" t="str">
        <f t="shared" si="62"/>
        <v xml:space="preserve"> </v>
      </c>
      <c r="U916" s="10" t="str">
        <f>IF(T916=MIN($T$7:$T$1012),#REF!," ")</f>
        <v xml:space="preserve"> </v>
      </c>
      <c r="V916" s="10" t="str">
        <f t="shared" si="63"/>
        <v xml:space="preserve"> </v>
      </c>
      <c r="W916" s="10" t="str">
        <f>IF($I$7="Watt",IF(V916=MIN($V$7:$V$1012),#REF!,""),IF(V916=MIN($V$7:$V$1012),N916," "))</f>
        <v xml:space="preserve"> </v>
      </c>
    </row>
    <row r="917" spans="7:23">
      <c r="G917" s="9"/>
      <c r="H917" s="9"/>
      <c r="I917" s="9"/>
      <c r="J917" s="9"/>
      <c r="K917" s="9"/>
      <c r="L917" s="9"/>
      <c r="M917" s="9"/>
      <c r="N917" s="99"/>
      <c r="O917" s="10"/>
      <c r="P917" s="10"/>
      <c r="Q917" s="10"/>
      <c r="R917" s="10"/>
      <c r="S917" s="10"/>
      <c r="T917" s="10" t="str">
        <f t="shared" si="62"/>
        <v xml:space="preserve"> </v>
      </c>
      <c r="U917" s="10" t="str">
        <f>IF(T917=MIN($T$7:$T$1012),#REF!," ")</f>
        <v xml:space="preserve"> </v>
      </c>
      <c r="V917" s="10" t="str">
        <f t="shared" si="63"/>
        <v xml:space="preserve"> </v>
      </c>
      <c r="W917" s="10" t="str">
        <f>IF($I$7="Watt",IF(V917=MIN($V$7:$V$1012),#REF!,""),IF(V917=MIN($V$7:$V$1012),N917," "))</f>
        <v xml:space="preserve"> </v>
      </c>
    </row>
    <row r="918" spans="7:23">
      <c r="G918" s="9"/>
      <c r="H918" s="9"/>
      <c r="I918" s="9"/>
      <c r="J918" s="9"/>
      <c r="K918" s="9"/>
      <c r="L918" s="9"/>
      <c r="M918" s="9"/>
      <c r="N918" s="99"/>
      <c r="O918" s="10"/>
      <c r="P918" s="10"/>
      <c r="Q918" s="10"/>
      <c r="R918" s="10"/>
      <c r="S918" s="10"/>
      <c r="T918" s="10" t="str">
        <f t="shared" si="62"/>
        <v xml:space="preserve"> </v>
      </c>
      <c r="U918" s="10" t="str">
        <f>IF(T918=MIN($T$7:$T$1012),#REF!," ")</f>
        <v xml:space="preserve"> </v>
      </c>
      <c r="V918" s="10" t="str">
        <f t="shared" si="63"/>
        <v xml:space="preserve"> </v>
      </c>
      <c r="W918" s="10" t="str">
        <f>IF($I$7="Watt",IF(V918=MIN($V$7:$V$1012),#REF!,""),IF(V918=MIN($V$7:$V$1012),N918," "))</f>
        <v xml:space="preserve"> </v>
      </c>
    </row>
    <row r="919" spans="7:23">
      <c r="G919" s="9"/>
      <c r="H919" s="9"/>
      <c r="I919" s="9"/>
      <c r="J919" s="9"/>
      <c r="K919" s="9"/>
      <c r="L919" s="9"/>
      <c r="M919" s="9"/>
      <c r="N919" s="99"/>
      <c r="O919" s="10"/>
      <c r="P919" s="10"/>
      <c r="Q919" s="10"/>
      <c r="R919" s="10"/>
      <c r="S919" s="10"/>
      <c r="T919" s="10" t="str">
        <f t="shared" si="62"/>
        <v xml:space="preserve"> </v>
      </c>
      <c r="U919" s="10" t="str">
        <f>IF(T919=MIN($T$7:$T$1012),#REF!," ")</f>
        <v xml:space="preserve"> </v>
      </c>
      <c r="V919" s="10" t="str">
        <f t="shared" si="63"/>
        <v xml:space="preserve"> </v>
      </c>
      <c r="W919" s="10" t="str">
        <f>IF($I$7="Watt",IF(V919=MIN($V$7:$V$1012),#REF!,""),IF(V919=MIN($V$7:$V$1012),N919," "))</f>
        <v xml:space="preserve"> </v>
      </c>
    </row>
    <row r="920" spans="7:23">
      <c r="G920" s="9"/>
      <c r="H920" s="9"/>
      <c r="I920" s="9"/>
      <c r="J920" s="9"/>
      <c r="K920" s="9"/>
      <c r="L920" s="9"/>
      <c r="M920" s="9"/>
      <c r="N920" s="99"/>
      <c r="O920" s="10"/>
      <c r="P920" s="10"/>
      <c r="Q920" s="10"/>
      <c r="R920" s="10"/>
      <c r="S920" s="10"/>
      <c r="T920" s="10" t="str">
        <f t="shared" si="62"/>
        <v xml:space="preserve"> </v>
      </c>
      <c r="U920" s="10" t="str">
        <f>IF(T920=MIN($T$7:$T$1012),#REF!," ")</f>
        <v xml:space="preserve"> </v>
      </c>
      <c r="V920" s="10" t="str">
        <f t="shared" si="63"/>
        <v xml:space="preserve"> </v>
      </c>
      <c r="W920" s="10" t="str">
        <f>IF($I$7="Watt",IF(V920=MIN($V$7:$V$1012),#REF!,""),IF(V920=MIN($V$7:$V$1012),N920," "))</f>
        <v xml:space="preserve"> </v>
      </c>
    </row>
    <row r="921" spans="7:23">
      <c r="G921" s="9"/>
      <c r="H921" s="9"/>
      <c r="I921" s="9"/>
      <c r="J921" s="9"/>
      <c r="K921" s="9"/>
      <c r="L921" s="9"/>
      <c r="M921" s="9"/>
      <c r="N921" s="99"/>
      <c r="O921" s="10"/>
      <c r="P921" s="10"/>
      <c r="Q921" s="10"/>
      <c r="R921" s="10"/>
      <c r="S921" s="10"/>
      <c r="T921" s="10" t="str">
        <f t="shared" si="62"/>
        <v xml:space="preserve"> </v>
      </c>
      <c r="U921" s="10" t="str">
        <f>IF(T921=MIN($T$7:$T$1012),#REF!," ")</f>
        <v xml:space="preserve"> </v>
      </c>
      <c r="V921" s="10" t="str">
        <f t="shared" si="63"/>
        <v xml:space="preserve"> </v>
      </c>
      <c r="W921" s="10" t="str">
        <f>IF($I$7="Watt",IF(V921=MIN($V$7:$V$1012),#REF!,""),IF(V921=MIN($V$7:$V$1012),N921," "))</f>
        <v xml:space="preserve"> </v>
      </c>
    </row>
    <row r="922" spans="7:23">
      <c r="G922" s="9"/>
      <c r="H922" s="9"/>
      <c r="I922" s="9"/>
      <c r="J922" s="9"/>
      <c r="K922" s="9"/>
      <c r="L922" s="9"/>
      <c r="M922" s="9"/>
      <c r="N922" s="99"/>
      <c r="O922" s="10"/>
      <c r="P922" s="10"/>
      <c r="Q922" s="10"/>
      <c r="R922" s="10"/>
      <c r="S922" s="10"/>
      <c r="T922" s="10" t="str">
        <f t="shared" si="62"/>
        <v xml:space="preserve"> </v>
      </c>
      <c r="U922" s="10" t="str">
        <f>IF(T922=MIN($T$7:$T$1012),#REF!," ")</f>
        <v xml:space="preserve"> </v>
      </c>
      <c r="V922" s="10" t="str">
        <f t="shared" si="63"/>
        <v xml:space="preserve"> </v>
      </c>
      <c r="W922" s="10" t="str">
        <f>IF($I$7="Watt",IF(V922=MIN($V$7:$V$1012),#REF!,""),IF(V922=MIN($V$7:$V$1012),N922," "))</f>
        <v xml:space="preserve"> </v>
      </c>
    </row>
    <row r="923" spans="7:23">
      <c r="G923" s="9"/>
      <c r="H923" s="9"/>
      <c r="I923" s="9"/>
      <c r="J923" s="9"/>
      <c r="K923" s="9"/>
      <c r="L923" s="9"/>
      <c r="M923" s="9"/>
      <c r="N923" s="99"/>
      <c r="O923" s="10"/>
      <c r="P923" s="10"/>
      <c r="Q923" s="10"/>
      <c r="R923" s="10"/>
      <c r="S923" s="10"/>
      <c r="T923" s="10" t="str">
        <f t="shared" si="62"/>
        <v xml:space="preserve"> </v>
      </c>
      <c r="U923" s="10" t="str">
        <f>IF(T923=MIN($T$7:$T$1012),#REF!," ")</f>
        <v xml:space="preserve"> </v>
      </c>
      <c r="V923" s="10" t="str">
        <f t="shared" si="63"/>
        <v xml:space="preserve"> </v>
      </c>
      <c r="W923" s="10" t="str">
        <f>IF($I$7="Watt",IF(V923=MIN($V$7:$V$1012),#REF!,""),IF(V923=MIN($V$7:$V$1012),N923," "))</f>
        <v xml:space="preserve"> </v>
      </c>
    </row>
    <row r="924" spans="7:23">
      <c r="G924" s="9"/>
      <c r="H924" s="9"/>
      <c r="I924" s="9"/>
      <c r="J924" s="9"/>
      <c r="K924" s="9"/>
      <c r="L924" s="9"/>
      <c r="M924" s="9"/>
      <c r="N924" s="99"/>
      <c r="O924" s="10"/>
      <c r="P924" s="10"/>
      <c r="Q924" s="10"/>
      <c r="R924" s="10"/>
      <c r="S924" s="10"/>
      <c r="T924" s="10" t="str">
        <f t="shared" si="62"/>
        <v xml:space="preserve"> </v>
      </c>
      <c r="U924" s="10" t="str">
        <f>IF(T924=MIN($T$7:$T$1012),#REF!," ")</f>
        <v xml:space="preserve"> </v>
      </c>
      <c r="V924" s="10" t="str">
        <f t="shared" si="63"/>
        <v xml:space="preserve"> </v>
      </c>
      <c r="W924" s="10" t="str">
        <f>IF($I$7="Watt",IF(V924=MIN($V$7:$V$1012),#REF!,""),IF(V924=MIN($V$7:$V$1012),N924," "))</f>
        <v xml:space="preserve"> </v>
      </c>
    </row>
    <row r="925" spans="7:23">
      <c r="G925" s="9"/>
      <c r="H925" s="9"/>
      <c r="I925" s="9"/>
      <c r="J925" s="9"/>
      <c r="K925" s="9"/>
      <c r="L925" s="9"/>
      <c r="M925" s="9"/>
      <c r="N925" s="99"/>
      <c r="O925" s="10"/>
      <c r="P925" s="10"/>
      <c r="Q925" s="10"/>
      <c r="R925" s="10"/>
      <c r="S925" s="10"/>
      <c r="T925" s="10" t="str">
        <f t="shared" si="62"/>
        <v xml:space="preserve"> </v>
      </c>
      <c r="U925" s="10" t="str">
        <f>IF(T925=MIN($T$7:$T$1012),#REF!," ")</f>
        <v xml:space="preserve"> </v>
      </c>
      <c r="V925" s="10" t="str">
        <f t="shared" si="63"/>
        <v xml:space="preserve"> </v>
      </c>
      <c r="W925" s="10" t="str">
        <f>IF($I$7="Watt",IF(V925=MIN($V$7:$V$1012),#REF!,""),IF(V925=MIN($V$7:$V$1012),N925," "))</f>
        <v xml:space="preserve"> </v>
      </c>
    </row>
    <row r="926" spans="7:23">
      <c r="G926" s="9"/>
      <c r="H926" s="9"/>
      <c r="I926" s="9"/>
      <c r="J926" s="9"/>
      <c r="K926" s="9"/>
      <c r="L926" s="9"/>
      <c r="M926" s="9"/>
      <c r="N926" s="99"/>
      <c r="O926" s="10"/>
      <c r="P926" s="10"/>
      <c r="Q926" s="10"/>
      <c r="R926" s="10"/>
      <c r="S926" s="10"/>
      <c r="T926" s="10" t="str">
        <f t="shared" si="62"/>
        <v xml:space="preserve"> </v>
      </c>
      <c r="U926" s="10" t="str">
        <f>IF(T926=MIN($T$7:$T$1012),#REF!," ")</f>
        <v xml:space="preserve"> </v>
      </c>
      <c r="V926" s="10" t="str">
        <f t="shared" si="63"/>
        <v xml:space="preserve"> </v>
      </c>
      <c r="W926" s="10" t="str">
        <f>IF($I$7="Watt",IF(V926=MIN($V$7:$V$1012),#REF!,""),IF(V926=MIN($V$7:$V$1012),N926," "))</f>
        <v xml:space="preserve"> </v>
      </c>
    </row>
    <row r="927" spans="7:23">
      <c r="G927" s="9"/>
      <c r="H927" s="9"/>
      <c r="I927" s="9"/>
      <c r="J927" s="9"/>
      <c r="K927" s="9"/>
      <c r="L927" s="9"/>
      <c r="M927" s="9"/>
      <c r="N927" s="99"/>
      <c r="O927" s="10"/>
      <c r="P927" s="10"/>
      <c r="Q927" s="10"/>
      <c r="R927" s="10"/>
      <c r="S927" s="10"/>
      <c r="T927" s="10" t="str">
        <f t="shared" si="62"/>
        <v xml:space="preserve"> </v>
      </c>
      <c r="U927" s="10" t="str">
        <f>IF(T927=MIN($T$7:$T$1012),#REF!," ")</f>
        <v xml:space="preserve"> </v>
      </c>
      <c r="V927" s="10" t="str">
        <f t="shared" si="63"/>
        <v xml:space="preserve"> </v>
      </c>
      <c r="W927" s="10" t="str">
        <f>IF($I$7="Watt",IF(V927=MIN($V$7:$V$1012),#REF!,""),IF(V927=MIN($V$7:$V$1012),N927," "))</f>
        <v xml:space="preserve"> </v>
      </c>
    </row>
    <row r="928" spans="7:23">
      <c r="G928" s="9"/>
      <c r="H928" s="9"/>
      <c r="I928" s="9"/>
      <c r="J928" s="9"/>
      <c r="K928" s="9"/>
      <c r="L928" s="9"/>
      <c r="M928" s="9"/>
      <c r="N928" s="99"/>
      <c r="O928" s="10"/>
      <c r="P928" s="10"/>
      <c r="Q928" s="10"/>
      <c r="R928" s="10"/>
      <c r="S928" s="10"/>
      <c r="T928" s="10" t="str">
        <f t="shared" si="62"/>
        <v xml:space="preserve"> </v>
      </c>
      <c r="U928" s="10" t="str">
        <f>IF(T928=MIN($T$7:$T$1012),#REF!," ")</f>
        <v xml:space="preserve"> </v>
      </c>
      <c r="V928" s="10" t="str">
        <f t="shared" si="63"/>
        <v xml:space="preserve"> </v>
      </c>
      <c r="W928" s="10" t="str">
        <f>IF($I$7="Watt",IF(V928=MIN($V$7:$V$1012),#REF!,""),IF(V928=MIN($V$7:$V$1012),N928," "))</f>
        <v xml:space="preserve"> </v>
      </c>
    </row>
    <row r="929" spans="7:23">
      <c r="G929" s="9"/>
      <c r="H929" s="9"/>
      <c r="I929" s="9"/>
      <c r="J929" s="9"/>
      <c r="K929" s="9"/>
      <c r="L929" s="9"/>
      <c r="M929" s="9"/>
      <c r="N929" s="99"/>
      <c r="O929" s="10"/>
      <c r="P929" s="10"/>
      <c r="Q929" s="10"/>
      <c r="R929" s="10"/>
      <c r="S929" s="10"/>
      <c r="T929" s="10" t="str">
        <f t="shared" si="62"/>
        <v xml:space="preserve"> </v>
      </c>
      <c r="U929" s="10" t="str">
        <f>IF(T929=MIN($T$7:$T$1012),#REF!," ")</f>
        <v xml:space="preserve"> </v>
      </c>
      <c r="V929" s="10" t="str">
        <f t="shared" si="63"/>
        <v xml:space="preserve"> </v>
      </c>
      <c r="W929" s="10" t="str">
        <f>IF($I$7="Watt",IF(V929=MIN($V$7:$V$1012),#REF!,""),IF(V929=MIN($V$7:$V$1012),N929," "))</f>
        <v xml:space="preserve"> </v>
      </c>
    </row>
    <row r="930" spans="7:23">
      <c r="G930" s="9"/>
      <c r="H930" s="9"/>
      <c r="I930" s="9"/>
      <c r="J930" s="9"/>
      <c r="K930" s="9"/>
      <c r="L930" s="9"/>
      <c r="M930" s="9"/>
      <c r="N930" s="99"/>
      <c r="O930" s="10"/>
      <c r="P930" s="10"/>
      <c r="Q930" s="10"/>
      <c r="R930" s="10"/>
      <c r="S930" s="10"/>
      <c r="T930" s="10" t="str">
        <f t="shared" si="62"/>
        <v xml:space="preserve"> </v>
      </c>
      <c r="U930" s="10" t="str">
        <f>IF(T930=MIN($T$7:$T$1012),#REF!," ")</f>
        <v xml:space="preserve"> </v>
      </c>
      <c r="V930" s="10" t="str">
        <f t="shared" si="63"/>
        <v xml:space="preserve"> </v>
      </c>
      <c r="W930" s="10" t="str">
        <f>IF($I$7="Watt",IF(V930=MIN($V$7:$V$1012),#REF!,""),IF(V930=MIN($V$7:$V$1012),N930," "))</f>
        <v xml:space="preserve"> </v>
      </c>
    </row>
    <row r="931" spans="7:23">
      <c r="G931" s="9"/>
      <c r="H931" s="9"/>
      <c r="I931" s="9"/>
      <c r="J931" s="9"/>
      <c r="K931" s="9"/>
      <c r="L931" s="9"/>
      <c r="M931" s="9"/>
      <c r="N931" s="99"/>
      <c r="O931" s="10"/>
      <c r="P931" s="10"/>
      <c r="Q931" s="10"/>
      <c r="R931" s="10"/>
      <c r="S931" s="10"/>
      <c r="T931" s="10" t="str">
        <f t="shared" si="62"/>
        <v xml:space="preserve"> </v>
      </c>
      <c r="U931" s="10" t="str">
        <f>IF(T931=MIN($T$7:$T$1012),#REF!," ")</f>
        <v xml:space="preserve"> </v>
      </c>
      <c r="V931" s="10" t="str">
        <f t="shared" si="63"/>
        <v xml:space="preserve"> </v>
      </c>
      <c r="W931" s="10" t="str">
        <f>IF($I$7="Watt",IF(V931=MIN($V$7:$V$1012),#REF!,""),IF(V931=MIN($V$7:$V$1012),N931," "))</f>
        <v xml:space="preserve"> </v>
      </c>
    </row>
    <row r="932" spans="7:23">
      <c r="G932" s="9"/>
      <c r="H932" s="9"/>
      <c r="I932" s="9"/>
      <c r="J932" s="9"/>
      <c r="K932" s="9"/>
      <c r="L932" s="9"/>
      <c r="M932" s="9"/>
      <c r="N932" s="99"/>
      <c r="O932" s="10"/>
      <c r="P932" s="10"/>
      <c r="Q932" s="10"/>
      <c r="R932" s="10"/>
      <c r="S932" s="10"/>
      <c r="T932" s="10" t="str">
        <f t="shared" si="62"/>
        <v xml:space="preserve"> </v>
      </c>
      <c r="U932" s="10" t="str">
        <f>IF(T932=MIN($T$7:$T$1012),#REF!," ")</f>
        <v xml:space="preserve"> </v>
      </c>
      <c r="V932" s="10" t="str">
        <f t="shared" si="63"/>
        <v xml:space="preserve"> </v>
      </c>
      <c r="W932" s="10" t="str">
        <f>IF($I$7="Watt",IF(V932=MIN($V$7:$V$1012),#REF!,""),IF(V932=MIN($V$7:$V$1012),N932," "))</f>
        <v xml:space="preserve"> </v>
      </c>
    </row>
    <row r="933" spans="7:23">
      <c r="G933" s="9"/>
      <c r="H933" s="9"/>
      <c r="I933" s="9"/>
      <c r="J933" s="9"/>
      <c r="K933" s="9"/>
      <c r="L933" s="9"/>
      <c r="M933" s="9"/>
      <c r="N933" s="99"/>
      <c r="O933" s="10"/>
      <c r="P933" s="10"/>
      <c r="Q933" s="10"/>
      <c r="R933" s="10"/>
      <c r="S933" s="10"/>
      <c r="T933" s="10" t="str">
        <f t="shared" si="62"/>
        <v xml:space="preserve"> </v>
      </c>
      <c r="U933" s="10" t="str">
        <f>IF(T933=MIN($T$7:$T$1012),#REF!," ")</f>
        <v xml:space="preserve"> </v>
      </c>
      <c r="V933" s="10" t="str">
        <f t="shared" si="63"/>
        <v xml:space="preserve"> </v>
      </c>
      <c r="W933" s="10" t="str">
        <f>IF($I$7="Watt",IF(V933=MIN($V$7:$V$1012),#REF!,""),IF(V933=MIN($V$7:$V$1012),N933," "))</f>
        <v xml:space="preserve"> </v>
      </c>
    </row>
    <row r="934" spans="7:23">
      <c r="G934" s="9"/>
      <c r="H934" s="9"/>
      <c r="I934" s="9"/>
      <c r="J934" s="9"/>
      <c r="K934" s="9"/>
      <c r="L934" s="9"/>
      <c r="M934" s="9"/>
      <c r="N934" s="99"/>
      <c r="O934" s="10"/>
      <c r="P934" s="10"/>
      <c r="Q934" s="10"/>
      <c r="R934" s="10"/>
      <c r="S934" s="10"/>
      <c r="T934" s="10" t="str">
        <f t="shared" si="62"/>
        <v xml:space="preserve"> </v>
      </c>
      <c r="U934" s="10" t="str">
        <f>IF(T934=MIN($T$7:$T$1012),#REF!," ")</f>
        <v xml:space="preserve"> </v>
      </c>
      <c r="V934" s="10" t="str">
        <f t="shared" si="63"/>
        <v xml:space="preserve"> </v>
      </c>
      <c r="W934" s="10" t="str">
        <f>IF($I$7="Watt",IF(V934=MIN($V$7:$V$1012),#REF!,""),IF(V934=MIN($V$7:$V$1012),N934," "))</f>
        <v xml:space="preserve"> </v>
      </c>
    </row>
    <row r="935" spans="7:23">
      <c r="G935" s="9"/>
      <c r="H935" s="9"/>
      <c r="I935" s="9"/>
      <c r="J935" s="9"/>
      <c r="K935" s="9"/>
      <c r="L935" s="9"/>
      <c r="M935" s="9"/>
      <c r="N935" s="99"/>
      <c r="O935" s="10"/>
      <c r="P935" s="10"/>
      <c r="Q935" s="10"/>
      <c r="R935" s="10"/>
      <c r="S935" s="10"/>
      <c r="T935" s="10" t="str">
        <f t="shared" si="62"/>
        <v xml:space="preserve"> </v>
      </c>
      <c r="U935" s="10" t="str">
        <f>IF(T935=MIN($T$7:$T$1012),#REF!," ")</f>
        <v xml:space="preserve"> </v>
      </c>
      <c r="V935" s="10" t="str">
        <f t="shared" si="63"/>
        <v xml:space="preserve"> </v>
      </c>
      <c r="W935" s="10" t="str">
        <f>IF($I$7="Watt",IF(V935=MIN($V$7:$V$1012),#REF!,""),IF(V935=MIN($V$7:$V$1012),N935," "))</f>
        <v xml:space="preserve"> </v>
      </c>
    </row>
    <row r="936" spans="7:23">
      <c r="G936" s="9"/>
      <c r="H936" s="9"/>
      <c r="I936" s="9"/>
      <c r="J936" s="9"/>
      <c r="K936" s="9"/>
      <c r="L936" s="9"/>
      <c r="M936" s="9"/>
      <c r="N936" s="99"/>
      <c r="O936" s="10"/>
      <c r="P936" s="10"/>
      <c r="Q936" s="10"/>
      <c r="R936" s="10"/>
      <c r="S936" s="10"/>
      <c r="T936" s="10" t="str">
        <f t="shared" si="62"/>
        <v xml:space="preserve"> </v>
      </c>
      <c r="U936" s="10" t="str">
        <f>IF(T936=MIN($T$7:$T$1012),#REF!," ")</f>
        <v xml:space="preserve"> </v>
      </c>
      <c r="V936" s="10" t="str">
        <f t="shared" si="63"/>
        <v xml:space="preserve"> </v>
      </c>
      <c r="W936" s="10" t="str">
        <f>IF($I$7="Watt",IF(V936=MIN($V$7:$V$1012),#REF!,""),IF(V936=MIN($V$7:$V$1012),N936," "))</f>
        <v xml:space="preserve"> </v>
      </c>
    </row>
    <row r="937" spans="7:23">
      <c r="G937" s="9"/>
      <c r="H937" s="9"/>
      <c r="I937" s="9"/>
      <c r="J937" s="9"/>
      <c r="K937" s="9"/>
      <c r="L937" s="9"/>
      <c r="M937" s="9"/>
      <c r="N937" s="99"/>
      <c r="O937" s="10"/>
      <c r="P937" s="10"/>
      <c r="Q937" s="10"/>
      <c r="R937" s="10"/>
      <c r="S937" s="10"/>
      <c r="T937" s="10" t="str">
        <f t="shared" si="62"/>
        <v xml:space="preserve"> </v>
      </c>
      <c r="U937" s="10" t="str">
        <f>IF(T937=MIN($T$7:$T$1012),#REF!," ")</f>
        <v xml:space="preserve"> </v>
      </c>
      <c r="V937" s="10" t="str">
        <f t="shared" si="63"/>
        <v xml:space="preserve"> </v>
      </c>
      <c r="W937" s="10" t="str">
        <f>IF($I$7="Watt",IF(V937=MIN($V$7:$V$1012),#REF!,""),IF(V937=MIN($V$7:$V$1012),N937," "))</f>
        <v xml:space="preserve"> </v>
      </c>
    </row>
    <row r="938" spans="7:23">
      <c r="G938" s="9"/>
      <c r="H938" s="9"/>
      <c r="I938" s="9"/>
      <c r="J938" s="9"/>
      <c r="K938" s="9"/>
      <c r="L938" s="9"/>
      <c r="M938" s="9"/>
      <c r="N938" s="99"/>
      <c r="O938" s="10"/>
      <c r="P938" s="10"/>
      <c r="Q938" s="10"/>
      <c r="R938" s="10"/>
      <c r="S938" s="10"/>
      <c r="T938" s="10" t="str">
        <f t="shared" si="62"/>
        <v xml:space="preserve"> </v>
      </c>
      <c r="U938" s="10" t="str">
        <f>IF(T938=MIN($T$7:$T$1012),#REF!," ")</f>
        <v xml:space="preserve"> </v>
      </c>
      <c r="V938" s="10" t="str">
        <f t="shared" si="63"/>
        <v xml:space="preserve"> </v>
      </c>
      <c r="W938" s="10" t="str">
        <f>IF($I$7="Watt",IF(V938=MIN($V$7:$V$1012),#REF!,""),IF(V938=MIN($V$7:$V$1012),N938," "))</f>
        <v xml:space="preserve"> </v>
      </c>
    </row>
    <row r="939" spans="7:23">
      <c r="G939" s="9"/>
      <c r="H939" s="9"/>
      <c r="I939" s="9"/>
      <c r="J939" s="9"/>
      <c r="K939" s="9"/>
      <c r="L939" s="9"/>
      <c r="M939" s="9"/>
      <c r="N939" s="99"/>
      <c r="O939" s="10"/>
      <c r="P939" s="10"/>
      <c r="Q939" s="10"/>
      <c r="R939" s="10"/>
      <c r="S939" s="10"/>
      <c r="T939" s="10" t="str">
        <f t="shared" si="62"/>
        <v xml:space="preserve"> </v>
      </c>
      <c r="U939" s="10" t="str">
        <f>IF(T939=MIN($T$7:$T$1012),#REF!," ")</f>
        <v xml:space="preserve"> </v>
      </c>
      <c r="V939" s="10" t="str">
        <f t="shared" si="63"/>
        <v xml:space="preserve"> </v>
      </c>
      <c r="W939" s="10" t="str">
        <f>IF($I$7="Watt",IF(V939=MIN($V$7:$V$1012),#REF!,""),IF(V939=MIN($V$7:$V$1012),N939," "))</f>
        <v xml:space="preserve"> </v>
      </c>
    </row>
    <row r="940" spans="7:23">
      <c r="G940" s="9"/>
      <c r="H940" s="9"/>
      <c r="I940" s="9"/>
      <c r="J940" s="9"/>
      <c r="K940" s="9"/>
      <c r="L940" s="9"/>
      <c r="M940" s="9"/>
      <c r="N940" s="99"/>
      <c r="O940" s="10"/>
      <c r="P940" s="10"/>
      <c r="Q940" s="10"/>
      <c r="R940" s="10"/>
      <c r="S940" s="10"/>
      <c r="T940" s="10" t="str">
        <f t="shared" si="62"/>
        <v xml:space="preserve"> </v>
      </c>
      <c r="U940" s="10" t="str">
        <f>IF(T940=MIN($T$7:$T$1012),#REF!," ")</f>
        <v xml:space="preserve"> </v>
      </c>
      <c r="V940" s="10" t="str">
        <f t="shared" si="63"/>
        <v xml:space="preserve"> </v>
      </c>
      <c r="W940" s="10" t="str">
        <f>IF($I$7="Watt",IF(V940=MIN($V$7:$V$1012),#REF!,""),IF(V940=MIN($V$7:$V$1012),N940," "))</f>
        <v xml:space="preserve"> </v>
      </c>
    </row>
    <row r="941" spans="7:23">
      <c r="G941" s="9"/>
      <c r="H941" s="9"/>
      <c r="I941" s="9"/>
      <c r="J941" s="9"/>
      <c r="K941" s="9"/>
      <c r="L941" s="9"/>
      <c r="M941" s="9"/>
      <c r="N941" s="99"/>
      <c r="O941" s="10"/>
      <c r="P941" s="10"/>
      <c r="Q941" s="10"/>
      <c r="R941" s="10"/>
      <c r="S941" s="10"/>
      <c r="T941" s="10" t="str">
        <f t="shared" si="62"/>
        <v xml:space="preserve"> </v>
      </c>
      <c r="U941" s="10" t="str">
        <f>IF(T941=MIN($T$7:$T$1012),#REF!," ")</f>
        <v xml:space="preserve"> </v>
      </c>
      <c r="V941" s="10" t="str">
        <f t="shared" si="63"/>
        <v xml:space="preserve"> </v>
      </c>
      <c r="W941" s="10" t="str">
        <f>IF($I$7="Watt",IF(V941=MIN($V$7:$V$1012),#REF!,""),IF(V941=MIN($V$7:$V$1012),N941," "))</f>
        <v xml:space="preserve"> </v>
      </c>
    </row>
    <row r="942" spans="7:23">
      <c r="G942" s="9"/>
      <c r="H942" s="9"/>
      <c r="I942" s="9"/>
      <c r="J942" s="9"/>
      <c r="K942" s="9"/>
      <c r="L942" s="9"/>
      <c r="M942" s="9"/>
      <c r="N942" s="99"/>
      <c r="O942" s="10"/>
      <c r="P942" s="10"/>
      <c r="Q942" s="10"/>
      <c r="R942" s="10"/>
      <c r="S942" s="10"/>
      <c r="T942" s="10" t="str">
        <f t="shared" si="62"/>
        <v xml:space="preserve"> </v>
      </c>
      <c r="U942" s="10" t="str">
        <f>IF(T942=MIN($T$7:$T$1012),#REF!," ")</f>
        <v xml:space="preserve"> </v>
      </c>
      <c r="V942" s="10" t="str">
        <f t="shared" si="63"/>
        <v xml:space="preserve"> </v>
      </c>
      <c r="W942" s="10" t="str">
        <f>IF($I$7="Watt",IF(V942=MIN($V$7:$V$1012),#REF!,""),IF(V942=MIN($V$7:$V$1012),N942," "))</f>
        <v xml:space="preserve"> </v>
      </c>
    </row>
    <row r="943" spans="7:23">
      <c r="G943" s="9"/>
      <c r="H943" s="9"/>
      <c r="I943" s="9"/>
      <c r="J943" s="9"/>
      <c r="K943" s="9"/>
      <c r="L943" s="9"/>
      <c r="M943" s="9"/>
      <c r="N943" s="99"/>
      <c r="O943" s="10"/>
      <c r="P943" s="10"/>
      <c r="Q943" s="10"/>
      <c r="R943" s="10"/>
      <c r="S943" s="10"/>
      <c r="T943" s="10" t="str">
        <f t="shared" si="62"/>
        <v xml:space="preserve"> </v>
      </c>
      <c r="U943" s="10" t="str">
        <f>IF(T943=MIN($T$7:$T$1012),#REF!," ")</f>
        <v xml:space="preserve"> </v>
      </c>
      <c r="V943" s="10" t="str">
        <f t="shared" si="63"/>
        <v xml:space="preserve"> </v>
      </c>
      <c r="W943" s="10" t="str">
        <f>IF($I$7="Watt",IF(V943=MIN($V$7:$V$1012),#REF!,""),IF(V943=MIN($V$7:$V$1012),N943," "))</f>
        <v xml:space="preserve"> </v>
      </c>
    </row>
    <row r="944" spans="7:23">
      <c r="G944" s="9"/>
      <c r="H944" s="9"/>
      <c r="I944" s="9"/>
      <c r="J944" s="9"/>
      <c r="K944" s="9"/>
      <c r="L944" s="9"/>
      <c r="M944" s="9"/>
      <c r="N944" s="99"/>
      <c r="O944" s="10"/>
      <c r="P944" s="10"/>
      <c r="Q944" s="10"/>
      <c r="R944" s="10"/>
      <c r="S944" s="10"/>
      <c r="T944" s="10" t="str">
        <f t="shared" si="62"/>
        <v xml:space="preserve"> </v>
      </c>
      <c r="U944" s="10" t="str">
        <f>IF(T944=MIN($T$7:$T$1012),#REF!," ")</f>
        <v xml:space="preserve"> </v>
      </c>
      <c r="V944" s="10" t="str">
        <f t="shared" si="63"/>
        <v xml:space="preserve"> </v>
      </c>
      <c r="W944" s="10" t="str">
        <f>IF($I$7="Watt",IF(V944=MIN($V$7:$V$1012),#REF!,""),IF(V944=MIN($V$7:$V$1012),N944," "))</f>
        <v xml:space="preserve"> </v>
      </c>
    </row>
    <row r="945" spans="7:23">
      <c r="G945" s="9"/>
      <c r="H945" s="9"/>
      <c r="I945" s="9"/>
      <c r="J945" s="9"/>
      <c r="K945" s="9"/>
      <c r="L945" s="9"/>
      <c r="M945" s="9"/>
      <c r="N945" s="99"/>
      <c r="O945" s="10"/>
      <c r="P945" s="10"/>
      <c r="Q945" s="10"/>
      <c r="R945" s="10"/>
      <c r="S945" s="10"/>
      <c r="T945" s="10" t="str">
        <f t="shared" ref="T945:T1008" si="64">IF(ISNUMBER(O945),IF(O945-2&lt;0,(O945-2)*-1,O945-2)," ")</f>
        <v xml:space="preserve"> </v>
      </c>
      <c r="U945" s="10" t="str">
        <f>IF(T945=MIN($T$7:$T$1012),#REF!," ")</f>
        <v xml:space="preserve"> </v>
      </c>
      <c r="V945" s="10" t="str">
        <f t="shared" si="63"/>
        <v xml:space="preserve"> </v>
      </c>
      <c r="W945" s="10" t="str">
        <f>IF($I$7="Watt",IF(V945=MIN($V$7:$V$1012),#REF!,""),IF(V945=MIN($V$7:$V$1012),N945," "))</f>
        <v xml:space="preserve"> </v>
      </c>
    </row>
    <row r="946" spans="7:23">
      <c r="G946" s="9"/>
      <c r="H946" s="9"/>
      <c r="I946" s="9"/>
      <c r="J946" s="9"/>
      <c r="K946" s="9"/>
      <c r="L946" s="9"/>
      <c r="M946" s="9"/>
      <c r="N946" s="99"/>
      <c r="O946" s="10"/>
      <c r="P946" s="10"/>
      <c r="Q946" s="10"/>
      <c r="R946" s="10"/>
      <c r="S946" s="10"/>
      <c r="T946" s="10" t="str">
        <f t="shared" si="64"/>
        <v xml:space="preserve"> </v>
      </c>
      <c r="U946" s="10" t="str">
        <f>IF(T946=MIN($T$7:$T$1012),#REF!," ")</f>
        <v xml:space="preserve"> </v>
      </c>
      <c r="V946" s="10" t="str">
        <f t="shared" si="63"/>
        <v xml:space="preserve"> </v>
      </c>
      <c r="W946" s="10" t="str">
        <f>IF($I$7="Watt",IF(V946=MIN($V$7:$V$1012),#REF!,""),IF(V946=MIN($V$7:$V$1012),N946," "))</f>
        <v xml:space="preserve"> </v>
      </c>
    </row>
    <row r="947" spans="7:23">
      <c r="G947" s="9"/>
      <c r="H947" s="9"/>
      <c r="I947" s="9"/>
      <c r="J947" s="9"/>
      <c r="K947" s="9"/>
      <c r="L947" s="9"/>
      <c r="M947" s="9"/>
      <c r="N947" s="99"/>
      <c r="O947" s="10"/>
      <c r="P947" s="10"/>
      <c r="Q947" s="10"/>
      <c r="R947" s="10"/>
      <c r="S947" s="10"/>
      <c r="T947" s="10" t="str">
        <f t="shared" si="64"/>
        <v xml:space="preserve"> </v>
      </c>
      <c r="U947" s="10" t="str">
        <f>IF(T947=MIN($T$7:$T$1012),#REF!," ")</f>
        <v xml:space="preserve"> </v>
      </c>
      <c r="V947" s="10" t="str">
        <f t="shared" si="63"/>
        <v xml:space="preserve"> </v>
      </c>
      <c r="W947" s="10" t="str">
        <f>IF($I$7="Watt",IF(V947=MIN($V$7:$V$1012),#REF!,""),IF(V947=MIN($V$7:$V$1012),N947," "))</f>
        <v xml:space="preserve"> </v>
      </c>
    </row>
    <row r="948" spans="7:23">
      <c r="G948" s="9"/>
      <c r="H948" s="9"/>
      <c r="I948" s="9"/>
      <c r="J948" s="9"/>
      <c r="K948" s="9"/>
      <c r="L948" s="9"/>
      <c r="M948" s="9"/>
      <c r="N948" s="99"/>
      <c r="O948" s="10"/>
      <c r="P948" s="10"/>
      <c r="Q948" s="10"/>
      <c r="R948" s="10"/>
      <c r="S948" s="10"/>
      <c r="T948" s="10" t="str">
        <f t="shared" si="64"/>
        <v xml:space="preserve"> </v>
      </c>
      <c r="U948" s="10" t="str">
        <f>IF(T948=MIN($T$7:$T$1012),#REF!," ")</f>
        <v xml:space="preserve"> </v>
      </c>
      <c r="V948" s="10" t="str">
        <f t="shared" si="63"/>
        <v xml:space="preserve"> </v>
      </c>
      <c r="W948" s="10" t="str">
        <f>IF($I$7="Watt",IF(V948=MIN($V$7:$V$1012),#REF!,""),IF(V948=MIN($V$7:$V$1012),N948," "))</f>
        <v xml:space="preserve"> </v>
      </c>
    </row>
    <row r="949" spans="7:23">
      <c r="G949" s="9"/>
      <c r="H949" s="9"/>
      <c r="I949" s="9"/>
      <c r="J949" s="9"/>
      <c r="K949" s="9"/>
      <c r="L949" s="9"/>
      <c r="M949" s="9"/>
      <c r="N949" s="99"/>
      <c r="O949" s="10"/>
      <c r="P949" s="10"/>
      <c r="Q949" s="10"/>
      <c r="R949" s="10"/>
      <c r="S949" s="10"/>
      <c r="T949" s="10" t="str">
        <f t="shared" si="64"/>
        <v xml:space="preserve"> </v>
      </c>
      <c r="U949" s="10" t="str">
        <f>IF(T949=MIN($T$7:$T$1012),#REF!," ")</f>
        <v xml:space="preserve"> </v>
      </c>
      <c r="V949" s="10" t="str">
        <f t="shared" si="63"/>
        <v xml:space="preserve"> </v>
      </c>
      <c r="W949" s="10" t="str">
        <f>IF($I$7="Watt",IF(V949=MIN($V$7:$V$1012),#REF!,""),IF(V949=MIN($V$7:$V$1012),N949," "))</f>
        <v xml:space="preserve"> </v>
      </c>
    </row>
    <row r="950" spans="7:23">
      <c r="G950" s="9"/>
      <c r="H950" s="9"/>
      <c r="I950" s="9"/>
      <c r="J950" s="9"/>
      <c r="K950" s="9"/>
      <c r="L950" s="9"/>
      <c r="M950" s="9"/>
      <c r="N950" s="99"/>
      <c r="O950" s="10"/>
      <c r="P950" s="10"/>
      <c r="Q950" s="10"/>
      <c r="R950" s="10"/>
      <c r="S950" s="10"/>
      <c r="T950" s="10" t="str">
        <f t="shared" si="64"/>
        <v xml:space="preserve"> </v>
      </c>
      <c r="U950" s="10" t="str">
        <f>IF(T950=MIN($T$7:$T$1012),#REF!," ")</f>
        <v xml:space="preserve"> </v>
      </c>
      <c r="V950" s="10" t="str">
        <f t="shared" si="63"/>
        <v xml:space="preserve"> </v>
      </c>
      <c r="W950" s="10" t="str">
        <f>IF($I$7="Watt",IF(V950=MIN($V$7:$V$1012),#REF!,""),IF(V950=MIN($V$7:$V$1012),N950," "))</f>
        <v xml:space="preserve"> </v>
      </c>
    </row>
    <row r="951" spans="7:23">
      <c r="G951" s="9"/>
      <c r="H951" s="9"/>
      <c r="I951" s="9"/>
      <c r="J951" s="9"/>
      <c r="K951" s="9"/>
      <c r="L951" s="9"/>
      <c r="M951" s="9"/>
      <c r="N951" s="99"/>
      <c r="O951" s="10"/>
      <c r="P951" s="10"/>
      <c r="Q951" s="10"/>
      <c r="R951" s="10"/>
      <c r="S951" s="10"/>
      <c r="T951" s="10" t="str">
        <f t="shared" si="64"/>
        <v xml:space="preserve"> </v>
      </c>
      <c r="U951" s="10" t="str">
        <f>IF(T951=MIN($T$7:$T$1012),#REF!," ")</f>
        <v xml:space="preserve"> </v>
      </c>
      <c r="V951" s="10" t="str">
        <f t="shared" si="63"/>
        <v xml:space="preserve"> </v>
      </c>
      <c r="W951" s="10" t="str">
        <f>IF($I$7="Watt",IF(V951=MIN($V$7:$V$1012),#REF!,""),IF(V951=MIN($V$7:$V$1012),N951," "))</f>
        <v xml:space="preserve"> </v>
      </c>
    </row>
    <row r="952" spans="7:23">
      <c r="G952" s="9"/>
      <c r="H952" s="9"/>
      <c r="I952" s="9"/>
      <c r="J952" s="9"/>
      <c r="K952" s="9"/>
      <c r="L952" s="9"/>
      <c r="M952" s="9"/>
      <c r="N952" s="99"/>
      <c r="O952" s="10"/>
      <c r="P952" s="10"/>
      <c r="Q952" s="10"/>
      <c r="R952" s="10"/>
      <c r="S952" s="10"/>
      <c r="T952" s="10" t="str">
        <f t="shared" si="64"/>
        <v xml:space="preserve"> </v>
      </c>
      <c r="U952" s="10" t="str">
        <f>IF(T952=MIN($T$7:$T$1012),#REF!," ")</f>
        <v xml:space="preserve"> </v>
      </c>
      <c r="V952" s="10" t="str">
        <f t="shared" si="63"/>
        <v xml:space="preserve"> </v>
      </c>
      <c r="W952" s="10" t="str">
        <f>IF($I$7="Watt",IF(V952=MIN($V$7:$V$1012),#REF!,""),IF(V952=MIN($V$7:$V$1012),N952," "))</f>
        <v xml:space="preserve"> </v>
      </c>
    </row>
    <row r="953" spans="7:23">
      <c r="G953" s="9"/>
      <c r="H953" s="9"/>
      <c r="I953" s="9"/>
      <c r="J953" s="9"/>
      <c r="K953" s="9"/>
      <c r="L953" s="9"/>
      <c r="M953" s="9"/>
      <c r="N953" s="99"/>
      <c r="O953" s="10"/>
      <c r="P953" s="10"/>
      <c r="Q953" s="10"/>
      <c r="R953" s="10"/>
      <c r="S953" s="10"/>
      <c r="T953" s="10" t="str">
        <f t="shared" si="64"/>
        <v xml:space="preserve"> </v>
      </c>
      <c r="U953" s="10" t="str">
        <f>IF(T953=MIN($T$7:$T$1012),#REF!," ")</f>
        <v xml:space="preserve"> </v>
      </c>
      <c r="V953" s="10" t="str">
        <f t="shared" si="63"/>
        <v xml:space="preserve"> </v>
      </c>
      <c r="W953" s="10" t="str">
        <f>IF($I$7="Watt",IF(V953=MIN($V$7:$V$1012),#REF!,""),IF(V953=MIN($V$7:$V$1012),N953," "))</f>
        <v xml:space="preserve"> </v>
      </c>
    </row>
    <row r="954" spans="7:23">
      <c r="G954" s="9"/>
      <c r="H954" s="9"/>
      <c r="I954" s="9"/>
      <c r="J954" s="9"/>
      <c r="K954" s="9"/>
      <c r="L954" s="9"/>
      <c r="M954" s="9"/>
      <c r="N954" s="99"/>
      <c r="O954" s="10"/>
      <c r="P954" s="10"/>
      <c r="Q954" s="10"/>
      <c r="R954" s="10"/>
      <c r="S954" s="10"/>
      <c r="T954" s="10" t="str">
        <f t="shared" si="64"/>
        <v xml:space="preserve"> </v>
      </c>
      <c r="U954" s="10" t="str">
        <f>IF(T954=MIN($T$7:$T$1012),#REF!," ")</f>
        <v xml:space="preserve"> </v>
      </c>
      <c r="V954" s="10" t="str">
        <f t="shared" si="63"/>
        <v xml:space="preserve"> </v>
      </c>
      <c r="W954" s="10" t="str">
        <f>IF($I$7="Watt",IF(V954=MIN($V$7:$V$1012),#REF!,""),IF(V954=MIN($V$7:$V$1012),N954," "))</f>
        <v xml:space="preserve"> </v>
      </c>
    </row>
    <row r="955" spans="7:23">
      <c r="G955" s="9"/>
      <c r="H955" s="9"/>
      <c r="I955" s="9"/>
      <c r="J955" s="9"/>
      <c r="K955" s="9"/>
      <c r="L955" s="9"/>
      <c r="M955" s="9"/>
      <c r="N955" s="99"/>
      <c r="O955" s="10"/>
      <c r="P955" s="10"/>
      <c r="Q955" s="10"/>
      <c r="R955" s="10"/>
      <c r="S955" s="10"/>
      <c r="T955" s="10" t="str">
        <f t="shared" si="64"/>
        <v xml:space="preserve"> </v>
      </c>
      <c r="U955" s="10" t="str">
        <f>IF(T955=MIN($T$7:$T$1012),#REF!," ")</f>
        <v xml:space="preserve"> </v>
      </c>
      <c r="V955" s="10" t="str">
        <f t="shared" si="63"/>
        <v xml:space="preserve"> </v>
      </c>
      <c r="W955" s="10" t="str">
        <f>IF($I$7="Watt",IF(V955=MIN($V$7:$V$1012),#REF!,""),IF(V955=MIN($V$7:$V$1012),N955," "))</f>
        <v xml:space="preserve"> </v>
      </c>
    </row>
    <row r="956" spans="7:23">
      <c r="G956" s="9"/>
      <c r="H956" s="9"/>
      <c r="I956" s="9"/>
      <c r="J956" s="9"/>
      <c r="K956" s="9"/>
      <c r="L956" s="9"/>
      <c r="M956" s="9"/>
      <c r="N956" s="99"/>
      <c r="O956" s="10"/>
      <c r="P956" s="10"/>
      <c r="Q956" s="10"/>
      <c r="R956" s="10"/>
      <c r="S956" s="10"/>
      <c r="T956" s="10" t="str">
        <f t="shared" si="64"/>
        <v xml:space="preserve"> </v>
      </c>
      <c r="U956" s="10" t="str">
        <f>IF(T956=MIN($T$7:$T$1012),#REF!," ")</f>
        <v xml:space="preserve"> </v>
      </c>
      <c r="V956" s="10" t="str">
        <f t="shared" si="63"/>
        <v xml:space="preserve"> </v>
      </c>
      <c r="W956" s="10" t="str">
        <f>IF($I$7="Watt",IF(V956=MIN($V$7:$V$1012),#REF!,""),IF(V956=MIN($V$7:$V$1012),N956," "))</f>
        <v xml:space="preserve"> </v>
      </c>
    </row>
    <row r="957" spans="7:23">
      <c r="G957" s="9"/>
      <c r="H957" s="9"/>
      <c r="I957" s="9"/>
      <c r="J957" s="9"/>
      <c r="K957" s="9"/>
      <c r="L957" s="9"/>
      <c r="M957" s="9"/>
      <c r="N957" s="99"/>
      <c r="O957" s="10"/>
      <c r="P957" s="10"/>
      <c r="Q957" s="10"/>
      <c r="R957" s="10"/>
      <c r="S957" s="10"/>
      <c r="T957" s="10" t="str">
        <f t="shared" si="64"/>
        <v xml:space="preserve"> </v>
      </c>
      <c r="U957" s="10" t="str">
        <f>IF(T957=MIN($T$7:$T$1012),#REF!," ")</f>
        <v xml:space="preserve"> </v>
      </c>
      <c r="V957" s="10" t="str">
        <f t="shared" si="63"/>
        <v xml:space="preserve"> </v>
      </c>
      <c r="W957" s="10" t="str">
        <f>IF($I$7="Watt",IF(V957=MIN($V$7:$V$1012),#REF!,""),IF(V957=MIN($V$7:$V$1012),N957," "))</f>
        <v xml:space="preserve"> </v>
      </c>
    </row>
    <row r="958" spans="7:23">
      <c r="G958" s="9"/>
      <c r="H958" s="9"/>
      <c r="I958" s="9"/>
      <c r="J958" s="9"/>
      <c r="K958" s="9"/>
      <c r="L958" s="9"/>
      <c r="M958" s="9"/>
      <c r="N958" s="99"/>
      <c r="O958" s="10"/>
      <c r="P958" s="10"/>
      <c r="Q958" s="10"/>
      <c r="R958" s="10"/>
      <c r="S958" s="10"/>
      <c r="T958" s="10" t="str">
        <f t="shared" si="64"/>
        <v xml:space="preserve"> </v>
      </c>
      <c r="U958" s="10" t="str">
        <f>IF(T958=MIN($T$7:$T$1012),#REF!," ")</f>
        <v xml:space="preserve"> </v>
      </c>
      <c r="V958" s="10" t="str">
        <f t="shared" si="63"/>
        <v xml:space="preserve"> </v>
      </c>
      <c r="W958" s="10" t="str">
        <f>IF(V958=MIN($V$7:$V$1012),#REF!," ")</f>
        <v xml:space="preserve"> </v>
      </c>
    </row>
    <row r="959" spans="7:23">
      <c r="G959" s="9"/>
      <c r="H959" s="9"/>
      <c r="I959" s="9"/>
      <c r="J959" s="9"/>
      <c r="K959" s="9"/>
      <c r="L959" s="9"/>
      <c r="M959" s="9"/>
      <c r="N959" s="99"/>
      <c r="O959" s="10"/>
      <c r="P959" s="10"/>
      <c r="Q959" s="10"/>
      <c r="R959" s="10"/>
      <c r="S959" s="10"/>
      <c r="T959" s="10" t="str">
        <f t="shared" si="64"/>
        <v xml:space="preserve"> </v>
      </c>
      <c r="U959" s="10" t="str">
        <f>IF(T959=MIN($T$7:$T$1012),#REF!," ")</f>
        <v xml:space="preserve"> </v>
      </c>
      <c r="V959" s="10" t="str">
        <f t="shared" si="63"/>
        <v xml:space="preserve"> </v>
      </c>
      <c r="W959" s="10" t="str">
        <f>IF(V959=MIN($V$7:$V$1012),#REF!," ")</f>
        <v xml:space="preserve"> </v>
      </c>
    </row>
    <row r="960" spans="7:23">
      <c r="G960" s="9"/>
      <c r="H960" s="9"/>
      <c r="I960" s="9"/>
      <c r="J960" s="9"/>
      <c r="K960" s="9"/>
      <c r="L960" s="9"/>
      <c r="M960" s="9"/>
      <c r="N960" s="99"/>
      <c r="O960" s="10"/>
      <c r="P960" s="10"/>
      <c r="Q960" s="10"/>
      <c r="R960" s="10"/>
      <c r="S960" s="10"/>
      <c r="T960" s="10" t="str">
        <f t="shared" si="64"/>
        <v xml:space="preserve"> </v>
      </c>
      <c r="U960" s="10" t="str">
        <f>IF(T960=MIN($T$7:$T$1012),#REF!," ")</f>
        <v xml:space="preserve"> </v>
      </c>
      <c r="V960" s="10" t="str">
        <f t="shared" si="63"/>
        <v xml:space="preserve"> </v>
      </c>
      <c r="W960" s="10" t="str">
        <f>IF(V960=MIN($V$7:$V$1012),#REF!," ")</f>
        <v xml:space="preserve"> </v>
      </c>
    </row>
    <row r="961" spans="7:23">
      <c r="G961" s="9"/>
      <c r="H961" s="9"/>
      <c r="I961" s="9"/>
      <c r="J961" s="9"/>
      <c r="K961" s="9"/>
      <c r="L961" s="9"/>
      <c r="M961" s="9"/>
      <c r="N961" s="99"/>
      <c r="O961" s="10"/>
      <c r="P961" s="10"/>
      <c r="Q961" s="10"/>
      <c r="R961" s="10"/>
      <c r="S961" s="10"/>
      <c r="T961" s="10" t="str">
        <f t="shared" si="64"/>
        <v xml:space="preserve"> </v>
      </c>
      <c r="U961" s="10" t="str">
        <f>IF(T961=MIN($T$7:$T$1012),#REF!," ")</f>
        <v xml:space="preserve"> </v>
      </c>
      <c r="V961" s="10" t="str">
        <f t="shared" si="63"/>
        <v xml:space="preserve"> </v>
      </c>
      <c r="W961" s="10" t="str">
        <f t="shared" ref="W961:W967" si="65">IF(V961=MIN($V$7:$V$1012),V961," ")</f>
        <v xml:space="preserve"> </v>
      </c>
    </row>
    <row r="962" spans="7:23">
      <c r="G962" s="9"/>
      <c r="H962" s="9"/>
      <c r="I962" s="9"/>
      <c r="J962" s="9"/>
      <c r="K962" s="9"/>
      <c r="L962" s="9"/>
      <c r="M962" s="9"/>
      <c r="N962" s="99"/>
      <c r="O962" s="10"/>
      <c r="P962" s="10"/>
      <c r="Q962" s="10"/>
      <c r="R962" s="10"/>
      <c r="S962" s="10"/>
      <c r="T962" s="10" t="str">
        <f t="shared" si="64"/>
        <v xml:space="preserve"> </v>
      </c>
      <c r="U962" s="10" t="str">
        <f>IF(T962=MIN($T$7:$T$1012),#REF!," ")</f>
        <v xml:space="preserve"> </v>
      </c>
      <c r="V962" s="10" t="str">
        <f t="shared" si="63"/>
        <v xml:space="preserve"> </v>
      </c>
      <c r="W962" s="10" t="str">
        <f t="shared" si="65"/>
        <v xml:space="preserve"> </v>
      </c>
    </row>
    <row r="963" spans="7:23">
      <c r="G963" s="9"/>
      <c r="H963" s="9"/>
      <c r="I963" s="9"/>
      <c r="J963" s="9"/>
      <c r="K963" s="9"/>
      <c r="L963" s="9"/>
      <c r="M963" s="9"/>
      <c r="N963" s="99"/>
      <c r="O963" s="10"/>
      <c r="P963" s="10"/>
      <c r="Q963" s="10"/>
      <c r="R963" s="10"/>
      <c r="S963" s="10"/>
      <c r="T963" s="10" t="str">
        <f t="shared" si="64"/>
        <v xml:space="preserve"> </v>
      </c>
      <c r="U963" s="10" t="str">
        <f>IF(T963=MIN($T$7:$T$1012),#REF!," ")</f>
        <v xml:space="preserve"> </v>
      </c>
      <c r="V963" s="10" t="str">
        <f t="shared" si="63"/>
        <v xml:space="preserve"> </v>
      </c>
      <c r="W963" s="10" t="str">
        <f t="shared" si="65"/>
        <v xml:space="preserve"> </v>
      </c>
    </row>
    <row r="964" spans="7:23">
      <c r="G964" s="9"/>
      <c r="H964" s="9"/>
      <c r="I964" s="9"/>
      <c r="J964" s="9"/>
      <c r="K964" s="9"/>
      <c r="L964" s="9"/>
      <c r="M964" s="9"/>
      <c r="N964" s="99"/>
      <c r="O964" s="10"/>
      <c r="P964" s="10"/>
      <c r="Q964" s="10"/>
      <c r="R964" s="10"/>
      <c r="S964" s="10"/>
      <c r="T964" s="10" t="str">
        <f t="shared" si="64"/>
        <v xml:space="preserve"> </v>
      </c>
      <c r="U964" s="10" t="str">
        <f>IF(T964=MIN($T$7:$T$1012),#REF!," ")</f>
        <v xml:space="preserve"> </v>
      </c>
      <c r="V964" s="10" t="str">
        <f t="shared" si="63"/>
        <v xml:space="preserve"> </v>
      </c>
      <c r="W964" s="10" t="str">
        <f t="shared" si="65"/>
        <v xml:space="preserve"> </v>
      </c>
    </row>
    <row r="965" spans="7:23">
      <c r="G965" s="9"/>
      <c r="H965" s="9"/>
      <c r="I965" s="9"/>
      <c r="J965" s="9"/>
      <c r="K965" s="9"/>
      <c r="L965" s="9"/>
      <c r="M965" s="9"/>
      <c r="N965" s="99"/>
      <c r="O965" s="10"/>
      <c r="P965" s="10"/>
      <c r="Q965" s="10"/>
      <c r="R965" s="10"/>
      <c r="S965" s="10"/>
      <c r="T965" s="10" t="str">
        <f t="shared" si="64"/>
        <v xml:space="preserve"> </v>
      </c>
      <c r="U965" s="10" t="str">
        <f>IF(T965=MIN($T$7:$T$1012),#REF!," ")</f>
        <v xml:space="preserve"> </v>
      </c>
      <c r="V965" s="10" t="str">
        <f t="shared" si="63"/>
        <v xml:space="preserve"> </v>
      </c>
      <c r="W965" s="10" t="str">
        <f t="shared" si="65"/>
        <v xml:space="preserve"> </v>
      </c>
    </row>
    <row r="966" spans="7:23">
      <c r="G966" s="9"/>
      <c r="H966" s="9"/>
      <c r="I966" s="9"/>
      <c r="J966" s="9"/>
      <c r="K966" s="9"/>
      <c r="L966" s="9"/>
      <c r="M966" s="9"/>
      <c r="N966" s="99"/>
      <c r="O966" s="10"/>
      <c r="P966" s="10"/>
      <c r="Q966" s="10"/>
      <c r="R966" s="10"/>
      <c r="S966" s="10"/>
      <c r="T966" s="10" t="str">
        <f t="shared" si="64"/>
        <v xml:space="preserve"> </v>
      </c>
      <c r="U966" s="10" t="str">
        <f>IF(T966=MIN($T$7:$T$1012),#REF!," ")</f>
        <v xml:space="preserve"> </v>
      </c>
      <c r="V966" s="10" t="str">
        <f t="shared" si="63"/>
        <v xml:space="preserve"> </v>
      </c>
      <c r="W966" s="10" t="str">
        <f t="shared" si="65"/>
        <v xml:space="preserve"> </v>
      </c>
    </row>
    <row r="967" spans="7:23">
      <c r="G967" s="9"/>
      <c r="H967" s="9"/>
      <c r="I967" s="9"/>
      <c r="J967" s="9"/>
      <c r="K967" s="9"/>
      <c r="L967" s="9"/>
      <c r="M967" s="9"/>
      <c r="N967" s="99"/>
      <c r="O967" s="10"/>
      <c r="P967" s="10"/>
      <c r="Q967" s="10"/>
      <c r="R967" s="10"/>
      <c r="S967" s="10"/>
      <c r="T967" s="10" t="str">
        <f t="shared" si="64"/>
        <v xml:space="preserve"> </v>
      </c>
      <c r="U967" s="10" t="str">
        <f>IF(T967=MIN($T$7:$T$1012),#REF!," ")</f>
        <v xml:space="preserve"> </v>
      </c>
      <c r="V967" s="10" t="str">
        <f t="shared" si="63"/>
        <v xml:space="preserve"> </v>
      </c>
      <c r="W967" s="10" t="str">
        <f t="shared" si="65"/>
        <v xml:space="preserve"> </v>
      </c>
    </row>
    <row r="968" spans="7:23">
      <c r="G968" s="9"/>
      <c r="H968" s="9"/>
      <c r="I968" s="9"/>
      <c r="J968" s="9"/>
      <c r="K968" s="9"/>
      <c r="L968" s="9"/>
      <c r="M968" s="9"/>
      <c r="N968" s="99"/>
      <c r="O968" s="10"/>
      <c r="P968" s="10"/>
      <c r="Q968" s="10"/>
      <c r="R968" s="10"/>
      <c r="S968" s="10"/>
      <c r="T968" s="10" t="str">
        <f t="shared" si="64"/>
        <v xml:space="preserve"> </v>
      </c>
      <c r="U968" s="10" t="str">
        <f>IF(T968=MIN($T$7:$T$1012),#REF!," ")</f>
        <v xml:space="preserve"> </v>
      </c>
      <c r="V968" s="10" t="str">
        <f t="shared" si="63"/>
        <v xml:space="preserve"> </v>
      </c>
      <c r="W968" s="10" t="str">
        <f t="shared" ref="W968:W1031" si="66">IF(V968=MIN($V$7:$V$1012),V968," ")</f>
        <v xml:space="preserve"> </v>
      </c>
    </row>
    <row r="969" spans="7:23">
      <c r="G969" s="9"/>
      <c r="H969" s="9"/>
      <c r="I969" s="9"/>
      <c r="J969" s="9"/>
      <c r="K969" s="9"/>
      <c r="L969" s="9"/>
      <c r="M969" s="9"/>
      <c r="N969" s="99"/>
      <c r="O969" s="10"/>
      <c r="P969" s="10"/>
      <c r="Q969" s="10"/>
      <c r="R969" s="10"/>
      <c r="S969" s="10"/>
      <c r="T969" s="10" t="str">
        <f t="shared" si="64"/>
        <v xml:space="preserve"> </v>
      </c>
      <c r="U969" s="10" t="str">
        <f>IF(T969=MIN($T$7:$T$1012),#REF!," ")</f>
        <v xml:space="preserve"> </v>
      </c>
      <c r="V969" s="10" t="str">
        <f t="shared" si="63"/>
        <v xml:space="preserve"> </v>
      </c>
      <c r="W969" s="10" t="str">
        <f t="shared" si="66"/>
        <v xml:space="preserve"> </v>
      </c>
    </row>
    <row r="970" spans="7:23">
      <c r="G970" s="9"/>
      <c r="H970" s="9"/>
      <c r="I970" s="9"/>
      <c r="J970" s="9"/>
      <c r="K970" s="9"/>
      <c r="L970" s="9"/>
      <c r="M970" s="9"/>
      <c r="N970" s="99"/>
      <c r="O970" s="10"/>
      <c r="P970" s="10"/>
      <c r="Q970" s="10"/>
      <c r="R970" s="10"/>
      <c r="S970" s="10"/>
      <c r="T970" s="10" t="str">
        <f t="shared" si="64"/>
        <v xml:space="preserve"> </v>
      </c>
      <c r="U970" s="10" t="str">
        <f>IF(T970=MIN($T$7:$T$1012),#REF!," ")</f>
        <v xml:space="preserve"> </v>
      </c>
      <c r="V970" s="10" t="str">
        <f t="shared" si="63"/>
        <v xml:space="preserve"> </v>
      </c>
      <c r="W970" s="10" t="str">
        <f t="shared" si="66"/>
        <v xml:space="preserve"> </v>
      </c>
    </row>
    <row r="971" spans="7:23">
      <c r="G971" s="9"/>
      <c r="H971" s="9"/>
      <c r="I971" s="9"/>
      <c r="J971" s="9"/>
      <c r="K971" s="9"/>
      <c r="L971" s="9"/>
      <c r="M971" s="9"/>
      <c r="N971" s="99"/>
      <c r="O971" s="10"/>
      <c r="P971" s="10"/>
      <c r="Q971" s="10"/>
      <c r="R971" s="10"/>
      <c r="S971" s="10"/>
      <c r="T971" s="10" t="str">
        <f t="shared" si="64"/>
        <v xml:space="preserve"> </v>
      </c>
      <c r="U971" s="10" t="str">
        <f>IF(T971=MIN($T$7:$T$1012),#REF!," ")</f>
        <v xml:space="preserve"> </v>
      </c>
      <c r="V971" s="10" t="str">
        <f t="shared" si="63"/>
        <v xml:space="preserve"> </v>
      </c>
      <c r="W971" s="10" t="str">
        <f t="shared" si="66"/>
        <v xml:space="preserve"> </v>
      </c>
    </row>
    <row r="972" spans="7:23">
      <c r="G972" s="9"/>
      <c r="H972" s="9"/>
      <c r="I972" s="9"/>
      <c r="J972" s="9"/>
      <c r="K972" s="9"/>
      <c r="L972" s="9"/>
      <c r="M972" s="9"/>
      <c r="N972" s="99"/>
      <c r="O972" s="10"/>
      <c r="P972" s="10"/>
      <c r="Q972" s="10"/>
      <c r="R972" s="10"/>
      <c r="S972" s="10"/>
      <c r="T972" s="10" t="str">
        <f t="shared" si="64"/>
        <v xml:space="preserve"> </v>
      </c>
      <c r="U972" s="10" t="str">
        <f>IF(T972=MIN($T$7:$T$1012),#REF!," ")</f>
        <v xml:space="preserve"> </v>
      </c>
      <c r="V972" s="10" t="str">
        <f t="shared" si="63"/>
        <v xml:space="preserve"> </v>
      </c>
      <c r="W972" s="10" t="str">
        <f t="shared" si="66"/>
        <v xml:space="preserve"> </v>
      </c>
    </row>
    <row r="973" spans="7:23">
      <c r="G973" s="9"/>
      <c r="H973" s="9"/>
      <c r="I973" s="9"/>
      <c r="J973" s="9"/>
      <c r="K973" s="9"/>
      <c r="L973" s="9"/>
      <c r="M973" s="9"/>
      <c r="N973" s="99"/>
      <c r="O973" s="10"/>
      <c r="P973" s="10"/>
      <c r="Q973" s="10"/>
      <c r="R973" s="10"/>
      <c r="S973" s="10"/>
      <c r="T973" s="10" t="str">
        <f t="shared" si="64"/>
        <v xml:space="preserve"> </v>
      </c>
      <c r="U973" s="10" t="str">
        <f>IF(T973=MIN($T$7:$T$1012),#REF!," ")</f>
        <v xml:space="preserve"> </v>
      </c>
      <c r="V973" s="10" t="str">
        <f t="shared" si="63"/>
        <v xml:space="preserve"> </v>
      </c>
      <c r="W973" s="10" t="str">
        <f t="shared" si="66"/>
        <v xml:space="preserve"> </v>
      </c>
    </row>
    <row r="974" spans="7:23">
      <c r="G974" s="9"/>
      <c r="H974" s="9"/>
      <c r="I974" s="9"/>
      <c r="J974" s="9"/>
      <c r="K974" s="9"/>
      <c r="L974" s="9"/>
      <c r="M974" s="9"/>
      <c r="N974" s="99"/>
      <c r="O974" s="10"/>
      <c r="P974" s="10"/>
      <c r="Q974" s="10"/>
      <c r="R974" s="10"/>
      <c r="S974" s="10"/>
      <c r="T974" s="10" t="str">
        <f t="shared" si="64"/>
        <v xml:space="preserve"> </v>
      </c>
      <c r="U974" s="10" t="str">
        <f>IF(T974=MIN($T$7:$T$1012),#REF!," ")</f>
        <v xml:space="preserve"> </v>
      </c>
      <c r="V974" s="10" t="str">
        <f t="shared" si="63"/>
        <v xml:space="preserve"> </v>
      </c>
      <c r="W974" s="10" t="str">
        <f t="shared" si="66"/>
        <v xml:space="preserve"> </v>
      </c>
    </row>
    <row r="975" spans="7:23">
      <c r="G975" s="9"/>
      <c r="H975" s="9"/>
      <c r="I975" s="9"/>
      <c r="J975" s="9"/>
      <c r="K975" s="9"/>
      <c r="L975" s="9"/>
      <c r="M975" s="9"/>
      <c r="N975" s="99"/>
      <c r="O975" s="10"/>
      <c r="P975" s="10"/>
      <c r="Q975" s="10"/>
      <c r="R975" s="10"/>
      <c r="S975" s="10"/>
      <c r="T975" s="10" t="str">
        <f t="shared" si="64"/>
        <v xml:space="preserve"> </v>
      </c>
      <c r="U975" s="10" t="str">
        <f>IF(T975=MIN($T$7:$T$1012),#REF!," ")</f>
        <v xml:space="preserve"> </v>
      </c>
      <c r="V975" s="10" t="str">
        <f t="shared" si="63"/>
        <v xml:space="preserve"> </v>
      </c>
      <c r="W975" s="10" t="str">
        <f t="shared" si="66"/>
        <v xml:space="preserve"> </v>
      </c>
    </row>
    <row r="976" spans="7:23">
      <c r="G976" s="9"/>
      <c r="H976" s="9"/>
      <c r="I976" s="9"/>
      <c r="J976" s="9"/>
      <c r="K976" s="9"/>
      <c r="L976" s="9"/>
      <c r="M976" s="9"/>
      <c r="N976" s="99"/>
      <c r="O976" s="10"/>
      <c r="P976" s="10"/>
      <c r="Q976" s="10"/>
      <c r="R976" s="10"/>
      <c r="S976" s="10"/>
      <c r="T976" s="10" t="str">
        <f t="shared" si="64"/>
        <v xml:space="preserve"> </v>
      </c>
      <c r="U976" s="10" t="str">
        <f>IF(T976=MIN($T$7:$T$1012),#REF!," ")</f>
        <v xml:space="preserve"> </v>
      </c>
      <c r="V976" s="10" t="str">
        <f t="shared" si="63"/>
        <v xml:space="preserve"> </v>
      </c>
      <c r="W976" s="10" t="str">
        <f t="shared" si="66"/>
        <v xml:space="preserve"> </v>
      </c>
    </row>
    <row r="977" spans="7:23">
      <c r="G977" s="9"/>
      <c r="H977" s="9"/>
      <c r="I977" s="9"/>
      <c r="J977" s="9"/>
      <c r="K977" s="9"/>
      <c r="L977" s="9"/>
      <c r="M977" s="9"/>
      <c r="N977" s="99"/>
      <c r="O977" s="10"/>
      <c r="P977" s="10"/>
      <c r="Q977" s="10"/>
      <c r="R977" s="10"/>
      <c r="S977" s="10"/>
      <c r="T977" s="10" t="str">
        <f t="shared" si="64"/>
        <v xml:space="preserve"> </v>
      </c>
      <c r="U977" s="10" t="str">
        <f>IF(T977=MIN($T$7:$T$1012),#REF!," ")</f>
        <v xml:space="preserve"> </v>
      </c>
      <c r="V977" s="10" t="str">
        <f t="shared" si="63"/>
        <v xml:space="preserve"> </v>
      </c>
      <c r="W977" s="10" t="str">
        <f t="shared" si="66"/>
        <v xml:space="preserve"> </v>
      </c>
    </row>
    <row r="978" spans="7:23">
      <c r="G978" s="9"/>
      <c r="H978" s="9"/>
      <c r="I978" s="9"/>
      <c r="J978" s="9"/>
      <c r="K978" s="9"/>
      <c r="L978" s="9"/>
      <c r="M978" s="9"/>
      <c r="N978" s="99"/>
      <c r="O978" s="10"/>
      <c r="P978" s="10"/>
      <c r="Q978" s="10"/>
      <c r="R978" s="10"/>
      <c r="S978" s="10"/>
      <c r="T978" s="10" t="str">
        <f t="shared" si="64"/>
        <v xml:space="preserve"> </v>
      </c>
      <c r="U978" s="10" t="str">
        <f>IF(T978=MIN($T$7:$T$1012),#REF!," ")</f>
        <v xml:space="preserve"> </v>
      </c>
      <c r="V978" s="10" t="str">
        <f t="shared" ref="V978:V1045" si="67">IF(ISNUMBER(O978),IF(O978-4&lt;0,(O978-4)*-1,O978-4)," ")</f>
        <v xml:space="preserve"> </v>
      </c>
      <c r="W978" s="10" t="str">
        <f t="shared" si="66"/>
        <v xml:space="preserve"> </v>
      </c>
    </row>
    <row r="979" spans="7:23">
      <c r="G979" s="9"/>
      <c r="H979" s="9"/>
      <c r="I979" s="9"/>
      <c r="J979" s="9"/>
      <c r="K979" s="9"/>
      <c r="L979" s="9"/>
      <c r="M979" s="9"/>
      <c r="N979" s="99"/>
      <c r="O979" s="10"/>
      <c r="P979" s="10"/>
      <c r="Q979" s="10"/>
      <c r="R979" s="10"/>
      <c r="S979" s="10"/>
      <c r="T979" s="10" t="str">
        <f t="shared" si="64"/>
        <v xml:space="preserve"> </v>
      </c>
      <c r="U979" s="10" t="str">
        <f>IF(T979=MIN($T$7:$T$1012),#REF!," ")</f>
        <v xml:space="preserve"> </v>
      </c>
      <c r="V979" s="10" t="str">
        <f t="shared" si="67"/>
        <v xml:space="preserve"> </v>
      </c>
      <c r="W979" s="10" t="str">
        <f t="shared" si="66"/>
        <v xml:space="preserve"> </v>
      </c>
    </row>
    <row r="980" spans="7:23">
      <c r="G980" s="9"/>
      <c r="H980" s="9"/>
      <c r="I980" s="9"/>
      <c r="J980" s="9"/>
      <c r="K980" s="9"/>
      <c r="L980" s="9"/>
      <c r="M980" s="9"/>
      <c r="N980" s="99"/>
      <c r="O980" s="10"/>
      <c r="P980" s="10"/>
      <c r="Q980" s="10"/>
      <c r="R980" s="10"/>
      <c r="S980" s="10"/>
      <c r="T980" s="10" t="str">
        <f t="shared" si="64"/>
        <v xml:space="preserve"> </v>
      </c>
      <c r="U980" s="10" t="str">
        <f>IF(T980=MIN($T$7:$T$1012),#REF!," ")</f>
        <v xml:space="preserve"> </v>
      </c>
      <c r="V980" s="10" t="str">
        <f t="shared" si="67"/>
        <v xml:space="preserve"> </v>
      </c>
      <c r="W980" s="10" t="str">
        <f t="shared" si="66"/>
        <v xml:space="preserve"> </v>
      </c>
    </row>
    <row r="981" spans="7:23">
      <c r="G981" s="9"/>
      <c r="H981" s="9"/>
      <c r="I981" s="9"/>
      <c r="J981" s="9"/>
      <c r="K981" s="9"/>
      <c r="L981" s="9"/>
      <c r="M981" s="9"/>
      <c r="N981" s="99"/>
      <c r="O981" s="10"/>
      <c r="P981" s="10"/>
      <c r="Q981" s="10"/>
      <c r="R981" s="10"/>
      <c r="S981" s="10"/>
      <c r="T981" s="10" t="str">
        <f t="shared" si="64"/>
        <v xml:space="preserve"> </v>
      </c>
      <c r="U981" s="10" t="str">
        <f>IF(T981=MIN($T$7:$T$1012),#REF!," ")</f>
        <v xml:space="preserve"> </v>
      </c>
      <c r="V981" s="10" t="str">
        <f t="shared" si="67"/>
        <v xml:space="preserve"> </v>
      </c>
      <c r="W981" s="10" t="str">
        <f t="shared" si="66"/>
        <v xml:space="preserve"> </v>
      </c>
    </row>
    <row r="982" spans="7:23">
      <c r="G982" s="9"/>
      <c r="H982" s="9"/>
      <c r="I982" s="9"/>
      <c r="J982" s="9"/>
      <c r="K982" s="9"/>
      <c r="L982" s="9"/>
      <c r="M982" s="9"/>
      <c r="N982" s="99"/>
      <c r="O982" s="10"/>
      <c r="P982" s="10"/>
      <c r="Q982" s="10"/>
      <c r="R982" s="10"/>
      <c r="S982" s="10"/>
      <c r="T982" s="10" t="str">
        <f t="shared" si="64"/>
        <v xml:space="preserve"> </v>
      </c>
      <c r="U982" s="10" t="str">
        <f>IF(T982=MIN($T$7:$T$1012),#REF!," ")</f>
        <v xml:space="preserve"> </v>
      </c>
      <c r="V982" s="10" t="str">
        <f t="shared" si="67"/>
        <v xml:space="preserve"> </v>
      </c>
      <c r="W982" s="10" t="str">
        <f t="shared" si="66"/>
        <v xml:space="preserve"> </v>
      </c>
    </row>
    <row r="983" spans="7:23">
      <c r="G983" s="9"/>
      <c r="H983" s="9"/>
      <c r="I983" s="9"/>
      <c r="J983" s="9"/>
      <c r="K983" s="9"/>
      <c r="L983" s="9"/>
      <c r="M983" s="9"/>
      <c r="N983" s="99"/>
      <c r="O983" s="10"/>
      <c r="P983" s="10"/>
      <c r="Q983" s="10"/>
      <c r="R983" s="10"/>
      <c r="S983" s="10"/>
      <c r="T983" s="10" t="str">
        <f t="shared" si="64"/>
        <v xml:space="preserve"> </v>
      </c>
      <c r="U983" s="10" t="str">
        <f>IF(T983=MIN($T$7:$T$1012),#REF!," ")</f>
        <v xml:space="preserve"> </v>
      </c>
      <c r="V983" s="10" t="str">
        <f t="shared" si="67"/>
        <v xml:space="preserve"> </v>
      </c>
      <c r="W983" s="10" t="str">
        <f t="shared" si="66"/>
        <v xml:space="preserve"> </v>
      </c>
    </row>
    <row r="984" spans="7:23">
      <c r="G984" s="9"/>
      <c r="H984" s="9"/>
      <c r="I984" s="9"/>
      <c r="J984" s="9"/>
      <c r="K984" s="9"/>
      <c r="L984" s="9"/>
      <c r="M984" s="9"/>
      <c r="N984" s="99"/>
      <c r="O984" s="10"/>
      <c r="P984" s="10"/>
      <c r="Q984" s="10"/>
      <c r="R984" s="10"/>
      <c r="S984" s="10"/>
      <c r="T984" s="10" t="str">
        <f t="shared" si="64"/>
        <v xml:space="preserve"> </v>
      </c>
      <c r="U984" s="10" t="str">
        <f>IF(T984=MIN($T$7:$T$1012),#REF!," ")</f>
        <v xml:space="preserve"> </v>
      </c>
      <c r="V984" s="10" t="str">
        <f t="shared" si="67"/>
        <v xml:space="preserve"> </v>
      </c>
      <c r="W984" s="10" t="str">
        <f t="shared" si="66"/>
        <v xml:space="preserve"> </v>
      </c>
    </row>
    <row r="985" spans="7:23">
      <c r="G985" s="9"/>
      <c r="H985" s="9"/>
      <c r="I985" s="9"/>
      <c r="J985" s="9"/>
      <c r="K985" s="9"/>
      <c r="L985" s="9"/>
      <c r="M985" s="9"/>
      <c r="N985" s="99"/>
      <c r="O985" s="10"/>
      <c r="P985" s="10"/>
      <c r="Q985" s="10"/>
      <c r="R985" s="10"/>
      <c r="S985" s="10"/>
      <c r="T985" s="10" t="str">
        <f t="shared" si="64"/>
        <v xml:space="preserve"> </v>
      </c>
      <c r="U985" s="10" t="str">
        <f>IF(T985=MIN($T$7:$T$1012),#REF!," ")</f>
        <v xml:space="preserve"> </v>
      </c>
      <c r="V985" s="10" t="str">
        <f t="shared" si="67"/>
        <v xml:space="preserve"> </v>
      </c>
      <c r="W985" s="10" t="str">
        <f t="shared" si="66"/>
        <v xml:space="preserve"> </v>
      </c>
    </row>
    <row r="986" spans="7:23">
      <c r="G986" s="9"/>
      <c r="H986" s="9"/>
      <c r="I986" s="9"/>
      <c r="J986" s="9"/>
      <c r="K986" s="9"/>
      <c r="L986" s="9"/>
      <c r="M986" s="9"/>
      <c r="N986" s="99"/>
      <c r="O986" s="10"/>
      <c r="P986" s="10"/>
      <c r="Q986" s="10"/>
      <c r="R986" s="10"/>
      <c r="S986" s="10"/>
      <c r="T986" s="10" t="str">
        <f t="shared" si="64"/>
        <v xml:space="preserve"> </v>
      </c>
      <c r="U986" s="10" t="str">
        <f>IF(T986=MIN($T$7:$T$1012),#REF!," ")</f>
        <v xml:space="preserve"> </v>
      </c>
      <c r="V986" s="10" t="str">
        <f t="shared" si="67"/>
        <v xml:space="preserve"> </v>
      </c>
      <c r="W986" s="10" t="str">
        <f t="shared" si="66"/>
        <v xml:space="preserve"> </v>
      </c>
    </row>
    <row r="987" spans="7:23">
      <c r="G987" s="9"/>
      <c r="H987" s="9"/>
      <c r="I987" s="9"/>
      <c r="J987" s="9"/>
      <c r="K987" s="9"/>
      <c r="L987" s="9"/>
      <c r="M987" s="9"/>
      <c r="N987" s="99"/>
      <c r="O987" s="10"/>
      <c r="P987" s="10"/>
      <c r="Q987" s="10"/>
      <c r="R987" s="10"/>
      <c r="S987" s="10"/>
      <c r="T987" s="10" t="str">
        <f t="shared" si="64"/>
        <v xml:space="preserve"> </v>
      </c>
      <c r="U987" s="10" t="str">
        <f>IF(T987=MIN($T$7:$T$1012),#REF!," ")</f>
        <v xml:space="preserve"> </v>
      </c>
      <c r="V987" s="10" t="str">
        <f t="shared" si="67"/>
        <v xml:space="preserve"> </v>
      </c>
      <c r="W987" s="10" t="str">
        <f t="shared" si="66"/>
        <v xml:space="preserve"> </v>
      </c>
    </row>
    <row r="988" spans="7:23">
      <c r="G988" s="9"/>
      <c r="H988" s="9"/>
      <c r="I988" s="9"/>
      <c r="J988" s="9"/>
      <c r="K988" s="9"/>
      <c r="L988" s="9"/>
      <c r="M988" s="9"/>
      <c r="N988" s="99"/>
      <c r="O988" s="10"/>
      <c r="P988" s="10"/>
      <c r="Q988" s="10"/>
      <c r="R988" s="10"/>
      <c r="S988" s="10"/>
      <c r="T988" s="10" t="str">
        <f t="shared" si="64"/>
        <v xml:space="preserve"> </v>
      </c>
      <c r="U988" s="10" t="str">
        <f>IF(T988=MIN($T$7:$T$1012),#REF!," ")</f>
        <v xml:space="preserve"> </v>
      </c>
      <c r="V988" s="10" t="str">
        <f t="shared" si="67"/>
        <v xml:space="preserve"> </v>
      </c>
      <c r="W988" s="10" t="str">
        <f t="shared" si="66"/>
        <v xml:space="preserve"> </v>
      </c>
    </row>
    <row r="989" spans="7:23">
      <c r="G989" s="9"/>
      <c r="H989" s="9"/>
      <c r="I989" s="9"/>
      <c r="J989" s="9"/>
      <c r="K989" s="9"/>
      <c r="L989" s="9"/>
      <c r="M989" s="9"/>
      <c r="N989" s="99"/>
      <c r="O989" s="10"/>
      <c r="P989" s="10"/>
      <c r="Q989" s="10"/>
      <c r="R989" s="10"/>
      <c r="S989" s="10"/>
      <c r="T989" s="10" t="str">
        <f t="shared" si="64"/>
        <v xml:space="preserve"> </v>
      </c>
      <c r="U989" s="10" t="str">
        <f>IF(T989=MIN($T$7:$T$1012),#REF!," ")</f>
        <v xml:space="preserve"> </v>
      </c>
      <c r="V989" s="10" t="str">
        <f t="shared" si="67"/>
        <v xml:space="preserve"> </v>
      </c>
      <c r="W989" s="10" t="str">
        <f t="shared" si="66"/>
        <v xml:space="preserve"> </v>
      </c>
    </row>
    <row r="990" spans="7:23">
      <c r="G990" s="9"/>
      <c r="H990" s="9"/>
      <c r="I990" s="9"/>
      <c r="J990" s="9"/>
      <c r="K990" s="9"/>
      <c r="L990" s="9"/>
      <c r="M990" s="9"/>
      <c r="N990" s="99"/>
      <c r="O990" s="10"/>
      <c r="P990" s="10"/>
      <c r="Q990" s="10"/>
      <c r="R990" s="10"/>
      <c r="S990" s="10"/>
      <c r="T990" s="10" t="str">
        <f t="shared" si="64"/>
        <v xml:space="preserve"> </v>
      </c>
      <c r="U990" s="10" t="str">
        <f>IF(T990=MIN($T$7:$T$1012),#REF!," ")</f>
        <v xml:space="preserve"> </v>
      </c>
      <c r="V990" s="10" t="str">
        <f t="shared" si="67"/>
        <v xml:space="preserve"> </v>
      </c>
      <c r="W990" s="10" t="str">
        <f t="shared" si="66"/>
        <v xml:space="preserve"> </v>
      </c>
    </row>
    <row r="991" spans="7:23">
      <c r="G991" s="9"/>
      <c r="H991" s="9"/>
      <c r="I991" s="9"/>
      <c r="J991" s="9"/>
      <c r="K991" s="9"/>
      <c r="L991" s="9"/>
      <c r="M991" s="9"/>
      <c r="N991" s="99"/>
      <c r="O991" s="10"/>
      <c r="P991" s="10"/>
      <c r="Q991" s="10"/>
      <c r="R991" s="10"/>
      <c r="S991" s="10"/>
      <c r="T991" s="10" t="str">
        <f t="shared" si="64"/>
        <v xml:space="preserve"> </v>
      </c>
      <c r="U991" s="10" t="str">
        <f>IF(T991=MIN($T$7:$T$1012),#REF!," ")</f>
        <v xml:space="preserve"> </v>
      </c>
      <c r="V991" s="10" t="str">
        <f t="shared" si="67"/>
        <v xml:space="preserve"> </v>
      </c>
      <c r="W991" s="10" t="str">
        <f t="shared" si="66"/>
        <v xml:space="preserve"> </v>
      </c>
    </row>
    <row r="992" spans="7:23">
      <c r="G992" s="9"/>
      <c r="H992" s="9"/>
      <c r="I992" s="9"/>
      <c r="J992" s="9"/>
      <c r="K992" s="9"/>
      <c r="L992" s="9"/>
      <c r="M992" s="9"/>
      <c r="N992" s="99"/>
      <c r="O992" s="10"/>
      <c r="P992" s="10"/>
      <c r="Q992" s="10"/>
      <c r="R992" s="10"/>
      <c r="S992" s="10"/>
      <c r="T992" s="10" t="str">
        <f t="shared" si="64"/>
        <v xml:space="preserve"> </v>
      </c>
      <c r="U992" s="10" t="str">
        <f>IF(T992=MIN($T$7:$T$1012),#REF!," ")</f>
        <v xml:space="preserve"> </v>
      </c>
      <c r="V992" s="10" t="str">
        <f t="shared" si="67"/>
        <v xml:space="preserve"> </v>
      </c>
      <c r="W992" s="10" t="str">
        <f t="shared" si="66"/>
        <v xml:space="preserve"> </v>
      </c>
    </row>
    <row r="993" spans="7:23">
      <c r="G993" s="9"/>
      <c r="H993" s="9"/>
      <c r="I993" s="9"/>
      <c r="J993" s="9"/>
      <c r="K993" s="9"/>
      <c r="L993" s="9"/>
      <c r="M993" s="9"/>
      <c r="N993" s="99"/>
      <c r="O993" s="10"/>
      <c r="P993" s="10"/>
      <c r="Q993" s="10"/>
      <c r="R993" s="10"/>
      <c r="S993" s="10"/>
      <c r="T993" s="10" t="str">
        <f t="shared" si="64"/>
        <v xml:space="preserve"> </v>
      </c>
      <c r="U993" s="10" t="str">
        <f>IF(T993=MIN($T$7:$T$1012),#REF!," ")</f>
        <v xml:space="preserve"> </v>
      </c>
      <c r="V993" s="10" t="str">
        <f t="shared" si="67"/>
        <v xml:space="preserve"> </v>
      </c>
      <c r="W993" s="10" t="str">
        <f t="shared" si="66"/>
        <v xml:space="preserve"> </v>
      </c>
    </row>
    <row r="994" spans="7:23">
      <c r="G994" s="9"/>
      <c r="H994" s="9"/>
      <c r="I994" s="9"/>
      <c r="J994" s="9"/>
      <c r="K994" s="9"/>
      <c r="L994" s="9"/>
      <c r="M994" s="9"/>
      <c r="N994" s="99"/>
      <c r="O994" s="10"/>
      <c r="P994" s="10"/>
      <c r="Q994" s="10"/>
      <c r="R994" s="10"/>
      <c r="S994" s="10"/>
      <c r="T994" s="10" t="str">
        <f t="shared" si="64"/>
        <v xml:space="preserve"> </v>
      </c>
      <c r="U994" s="10" t="str">
        <f>IF(T994=MIN($T$7:$T$1012),#REF!," ")</f>
        <v xml:space="preserve"> </v>
      </c>
      <c r="V994" s="10" t="str">
        <f t="shared" si="67"/>
        <v xml:space="preserve"> </v>
      </c>
      <c r="W994" s="10" t="str">
        <f t="shared" si="66"/>
        <v xml:space="preserve"> </v>
      </c>
    </row>
    <row r="995" spans="7:23">
      <c r="G995" s="9"/>
      <c r="H995" s="9"/>
      <c r="I995" s="9"/>
      <c r="J995" s="9"/>
      <c r="K995" s="9"/>
      <c r="L995" s="9"/>
      <c r="M995" s="9"/>
      <c r="N995" s="99"/>
      <c r="O995" s="10"/>
      <c r="P995" s="10"/>
      <c r="Q995" s="10"/>
      <c r="R995" s="10"/>
      <c r="S995" s="10"/>
      <c r="T995" s="10" t="str">
        <f t="shared" si="64"/>
        <v xml:space="preserve"> </v>
      </c>
      <c r="U995" s="10" t="str">
        <f>IF(T995=MIN($T$7:$T$1012),#REF!," ")</f>
        <v xml:space="preserve"> </v>
      </c>
      <c r="V995" s="10" t="str">
        <f t="shared" si="67"/>
        <v xml:space="preserve"> </v>
      </c>
      <c r="W995" s="10" t="str">
        <f t="shared" si="66"/>
        <v xml:space="preserve"> </v>
      </c>
    </row>
    <row r="996" spans="7:23">
      <c r="G996" s="9"/>
      <c r="H996" s="9"/>
      <c r="I996" s="9"/>
      <c r="J996" s="9"/>
      <c r="K996" s="9"/>
      <c r="L996" s="9"/>
      <c r="M996" s="9"/>
      <c r="N996" s="99"/>
      <c r="O996" s="10"/>
      <c r="P996" s="10"/>
      <c r="Q996" s="10"/>
      <c r="R996" s="10"/>
      <c r="S996" s="10"/>
      <c r="T996" s="10" t="str">
        <f t="shared" si="64"/>
        <v xml:space="preserve"> </v>
      </c>
      <c r="U996" s="10" t="str">
        <f>IF(T996=MIN($T$7:$T$1012),#REF!," ")</f>
        <v xml:space="preserve"> </v>
      </c>
      <c r="V996" s="10" t="str">
        <f t="shared" si="67"/>
        <v xml:space="preserve"> </v>
      </c>
      <c r="W996" s="10" t="str">
        <f t="shared" si="66"/>
        <v xml:space="preserve"> </v>
      </c>
    </row>
    <row r="997" spans="7:23">
      <c r="G997" s="9"/>
      <c r="H997" s="9"/>
      <c r="I997" s="9"/>
      <c r="J997" s="9"/>
      <c r="K997" s="9"/>
      <c r="L997" s="9"/>
      <c r="M997" s="9"/>
      <c r="N997" s="99"/>
      <c r="O997" s="10"/>
      <c r="P997" s="10"/>
      <c r="Q997" s="10"/>
      <c r="R997" s="10"/>
      <c r="S997" s="10"/>
      <c r="T997" s="10" t="str">
        <f t="shared" si="64"/>
        <v xml:space="preserve"> </v>
      </c>
      <c r="U997" s="10" t="str">
        <f>IF(T997=MIN($T$7:$T$1012),#REF!," ")</f>
        <v xml:space="preserve"> </v>
      </c>
      <c r="V997" s="10" t="str">
        <f t="shared" si="67"/>
        <v xml:space="preserve"> </v>
      </c>
      <c r="W997" s="10" t="str">
        <f t="shared" si="66"/>
        <v xml:space="preserve"> </v>
      </c>
    </row>
    <row r="998" spans="7:23">
      <c r="G998" s="9"/>
      <c r="H998" s="9"/>
      <c r="I998" s="9"/>
      <c r="J998" s="9"/>
      <c r="K998" s="9"/>
      <c r="L998" s="9"/>
      <c r="M998" s="9"/>
      <c r="N998" s="99"/>
      <c r="O998" s="10"/>
      <c r="P998" s="10"/>
      <c r="Q998" s="10"/>
      <c r="R998" s="10"/>
      <c r="S998" s="10"/>
      <c r="T998" s="10" t="str">
        <f t="shared" si="64"/>
        <v xml:space="preserve"> </v>
      </c>
      <c r="U998" s="10" t="str">
        <f>IF(T998=MIN($T$7:$T$1012),#REF!," ")</f>
        <v xml:space="preserve"> </v>
      </c>
      <c r="V998" s="10" t="str">
        <f t="shared" si="67"/>
        <v xml:space="preserve"> </v>
      </c>
      <c r="W998" s="10" t="str">
        <f t="shared" si="66"/>
        <v xml:space="preserve"> </v>
      </c>
    </row>
    <row r="999" spans="7:23">
      <c r="G999" s="9"/>
      <c r="H999" s="9"/>
      <c r="I999" s="9"/>
      <c r="J999" s="9"/>
      <c r="K999" s="9"/>
      <c r="L999" s="9"/>
      <c r="M999" s="9"/>
      <c r="N999" s="99"/>
      <c r="O999" s="10"/>
      <c r="P999" s="10"/>
      <c r="Q999" s="10"/>
      <c r="R999" s="10"/>
      <c r="S999" s="10"/>
      <c r="T999" s="10" t="str">
        <f t="shared" si="64"/>
        <v xml:space="preserve"> </v>
      </c>
      <c r="U999" s="10" t="str">
        <f>IF(T999=MIN($T$7:$T$1012),#REF!," ")</f>
        <v xml:space="preserve"> </v>
      </c>
      <c r="V999" s="10" t="str">
        <f t="shared" si="67"/>
        <v xml:space="preserve"> </v>
      </c>
      <c r="W999" s="10" t="str">
        <f t="shared" si="66"/>
        <v xml:space="preserve"> </v>
      </c>
    </row>
    <row r="1000" spans="7:23">
      <c r="G1000" s="9"/>
      <c r="H1000" s="9"/>
      <c r="I1000" s="9"/>
      <c r="J1000" s="9"/>
      <c r="K1000" s="9"/>
      <c r="L1000" s="9"/>
      <c r="M1000" s="9"/>
      <c r="N1000" s="99"/>
      <c r="O1000" s="10"/>
      <c r="P1000" s="10"/>
      <c r="Q1000" s="10"/>
      <c r="R1000" s="10"/>
      <c r="S1000" s="10"/>
      <c r="T1000" s="10" t="str">
        <f t="shared" si="64"/>
        <v xml:space="preserve"> </v>
      </c>
      <c r="U1000" s="10" t="str">
        <f>IF(T1000=MIN($T$7:$T$1012),#REF!," ")</f>
        <v xml:space="preserve"> </v>
      </c>
      <c r="V1000" s="10" t="str">
        <f t="shared" si="67"/>
        <v xml:space="preserve"> </v>
      </c>
      <c r="W1000" s="10" t="str">
        <f t="shared" si="66"/>
        <v xml:space="preserve"> </v>
      </c>
    </row>
    <row r="1001" spans="7:23">
      <c r="G1001" s="9"/>
      <c r="H1001" s="9"/>
      <c r="I1001" s="9"/>
      <c r="J1001" s="9"/>
      <c r="K1001" s="9"/>
      <c r="L1001" s="9"/>
      <c r="M1001" s="9"/>
      <c r="N1001" s="99"/>
      <c r="O1001" s="10"/>
      <c r="P1001" s="10"/>
      <c r="Q1001" s="10"/>
      <c r="R1001" s="10"/>
      <c r="S1001" s="10"/>
      <c r="T1001" s="10" t="str">
        <f t="shared" si="64"/>
        <v xml:space="preserve"> </v>
      </c>
      <c r="U1001" s="10" t="str">
        <f>IF(T1001=MIN($T$7:$T$1012),#REF!," ")</f>
        <v xml:space="preserve"> </v>
      </c>
      <c r="V1001" s="10" t="str">
        <f t="shared" si="67"/>
        <v xml:space="preserve"> </v>
      </c>
      <c r="W1001" s="10" t="str">
        <f t="shared" si="66"/>
        <v xml:space="preserve"> </v>
      </c>
    </row>
    <row r="1002" spans="7:23">
      <c r="G1002" s="9"/>
      <c r="H1002" s="9"/>
      <c r="I1002" s="9"/>
      <c r="J1002" s="9"/>
      <c r="K1002" s="9"/>
      <c r="L1002" s="9"/>
      <c r="M1002" s="9"/>
      <c r="N1002" s="99"/>
      <c r="O1002" s="10"/>
      <c r="P1002" s="10"/>
      <c r="Q1002" s="10"/>
      <c r="R1002" s="10"/>
      <c r="S1002" s="10"/>
      <c r="T1002" s="10" t="str">
        <f t="shared" si="64"/>
        <v xml:space="preserve"> </v>
      </c>
      <c r="U1002" s="10" t="str">
        <f>IF(T1002=MIN($T$7:$T$1012),#REF!," ")</f>
        <v xml:space="preserve"> </v>
      </c>
      <c r="V1002" s="10" t="str">
        <f t="shared" si="67"/>
        <v xml:space="preserve"> </v>
      </c>
      <c r="W1002" s="10" t="str">
        <f t="shared" si="66"/>
        <v xml:space="preserve"> </v>
      </c>
    </row>
    <row r="1003" spans="7:23">
      <c r="G1003" s="9"/>
      <c r="H1003" s="9"/>
      <c r="I1003" s="9"/>
      <c r="J1003" s="9"/>
      <c r="K1003" s="9"/>
      <c r="L1003" s="9"/>
      <c r="M1003" s="9"/>
      <c r="N1003" s="99"/>
      <c r="O1003" s="10"/>
      <c r="P1003" s="10"/>
      <c r="Q1003" s="10"/>
      <c r="R1003" s="10"/>
      <c r="S1003" s="10"/>
      <c r="T1003" s="10" t="str">
        <f t="shared" si="64"/>
        <v xml:space="preserve"> </v>
      </c>
      <c r="U1003" s="10" t="str">
        <f>IF(T1003=MIN($T$7:$T$1012),#REF!," ")</f>
        <v xml:space="preserve"> </v>
      </c>
      <c r="V1003" s="10" t="str">
        <f t="shared" si="67"/>
        <v xml:space="preserve"> </v>
      </c>
      <c r="W1003" s="10" t="str">
        <f t="shared" si="66"/>
        <v xml:space="preserve"> </v>
      </c>
    </row>
    <row r="1004" spans="7:23">
      <c r="G1004" s="9"/>
      <c r="H1004" s="9"/>
      <c r="I1004" s="9"/>
      <c r="J1004" s="9"/>
      <c r="K1004" s="9"/>
      <c r="L1004" s="9"/>
      <c r="M1004" s="9"/>
      <c r="N1004" s="99"/>
      <c r="O1004" s="10"/>
      <c r="P1004" s="10"/>
      <c r="Q1004" s="10"/>
      <c r="R1004" s="10"/>
      <c r="S1004" s="10"/>
      <c r="T1004" s="10" t="str">
        <f t="shared" si="64"/>
        <v xml:space="preserve"> </v>
      </c>
      <c r="U1004" s="10" t="str">
        <f>IF(T1004=MIN($T$7:$T$1012),#REF!," ")</f>
        <v xml:space="preserve"> </v>
      </c>
      <c r="V1004" s="10" t="str">
        <f t="shared" si="67"/>
        <v xml:space="preserve"> </v>
      </c>
      <c r="W1004" s="10" t="str">
        <f t="shared" si="66"/>
        <v xml:space="preserve"> </v>
      </c>
    </row>
    <row r="1005" spans="7:23">
      <c r="G1005" s="9"/>
      <c r="H1005" s="9"/>
      <c r="I1005" s="9"/>
      <c r="J1005" s="9"/>
      <c r="K1005" s="9"/>
      <c r="L1005" s="9"/>
      <c r="M1005" s="9"/>
      <c r="N1005" s="99"/>
      <c r="O1005" s="10"/>
      <c r="P1005" s="10"/>
      <c r="Q1005" s="10"/>
      <c r="R1005" s="10"/>
      <c r="S1005" s="10"/>
      <c r="T1005" s="10" t="str">
        <f t="shared" si="64"/>
        <v xml:space="preserve"> </v>
      </c>
      <c r="U1005" s="10" t="str">
        <f>IF(T1005=MIN($T$7:$T$1012),#REF!," ")</f>
        <v xml:space="preserve"> </v>
      </c>
      <c r="V1005" s="10" t="str">
        <f t="shared" si="67"/>
        <v xml:space="preserve"> </v>
      </c>
      <c r="W1005" s="10" t="str">
        <f t="shared" si="66"/>
        <v xml:space="preserve"> </v>
      </c>
    </row>
    <row r="1006" spans="7:23">
      <c r="G1006" s="9"/>
      <c r="H1006" s="9"/>
      <c r="I1006" s="9"/>
      <c r="J1006" s="9"/>
      <c r="K1006" s="9"/>
      <c r="L1006" s="9"/>
      <c r="M1006" s="9"/>
      <c r="N1006" s="99"/>
      <c r="O1006" s="10"/>
      <c r="P1006" s="10"/>
      <c r="Q1006" s="10"/>
      <c r="R1006" s="10"/>
      <c r="S1006" s="10"/>
      <c r="T1006" s="10" t="str">
        <f t="shared" si="64"/>
        <v xml:space="preserve"> </v>
      </c>
      <c r="U1006" s="10" t="str">
        <f>IF(T1006=MIN($T$7:$T$1012),#REF!," ")</f>
        <v xml:space="preserve"> </v>
      </c>
      <c r="V1006" s="10" t="str">
        <f t="shared" si="67"/>
        <v xml:space="preserve"> </v>
      </c>
      <c r="W1006" s="10" t="str">
        <f t="shared" si="66"/>
        <v xml:space="preserve"> </v>
      </c>
    </row>
    <row r="1007" spans="7:23">
      <c r="G1007" s="9"/>
      <c r="H1007" s="9"/>
      <c r="I1007" s="9"/>
      <c r="J1007" s="9"/>
      <c r="K1007" s="9"/>
      <c r="L1007" s="9"/>
      <c r="M1007" s="9"/>
      <c r="N1007" s="99"/>
      <c r="O1007" s="10"/>
      <c r="P1007" s="10"/>
      <c r="Q1007" s="10"/>
      <c r="R1007" s="10"/>
      <c r="S1007" s="10"/>
      <c r="T1007" s="10" t="str">
        <f t="shared" si="64"/>
        <v xml:space="preserve"> </v>
      </c>
      <c r="U1007" s="10" t="str">
        <f>IF(T1007=MIN($T$7:$T$1012),#REF!," ")</f>
        <v xml:space="preserve"> </v>
      </c>
      <c r="V1007" s="10" t="str">
        <f t="shared" si="67"/>
        <v xml:space="preserve"> </v>
      </c>
      <c r="W1007" s="10" t="str">
        <f t="shared" si="66"/>
        <v xml:space="preserve"> </v>
      </c>
    </row>
    <row r="1008" spans="7:23">
      <c r="G1008" s="9"/>
      <c r="H1008" s="9"/>
      <c r="I1008" s="9"/>
      <c r="J1008" s="9"/>
      <c r="K1008" s="9"/>
      <c r="L1008" s="9"/>
      <c r="M1008" s="9"/>
      <c r="N1008" s="99"/>
      <c r="O1008" s="10"/>
      <c r="P1008" s="10"/>
      <c r="Q1008" s="10"/>
      <c r="R1008" s="10"/>
      <c r="S1008" s="10"/>
      <c r="T1008" s="10" t="str">
        <f t="shared" si="64"/>
        <v xml:space="preserve"> </v>
      </c>
      <c r="U1008" s="10" t="str">
        <f>IF(T1008=MIN($T$7:$T$1012),#REF!," ")</f>
        <v xml:space="preserve"> </v>
      </c>
      <c r="V1008" s="10" t="str">
        <f t="shared" si="67"/>
        <v xml:space="preserve"> </v>
      </c>
      <c r="W1008" s="10" t="str">
        <f t="shared" si="66"/>
        <v xml:space="preserve"> </v>
      </c>
    </row>
    <row r="1009" spans="7:23">
      <c r="G1009" s="9"/>
      <c r="H1009" s="9"/>
      <c r="I1009" s="9"/>
      <c r="J1009" s="9"/>
      <c r="K1009" s="9"/>
      <c r="L1009" s="9"/>
      <c r="M1009" s="9"/>
      <c r="N1009" s="99"/>
      <c r="O1009" s="10"/>
      <c r="P1009" s="10"/>
      <c r="Q1009" s="10"/>
      <c r="R1009" s="10"/>
      <c r="S1009" s="10"/>
      <c r="T1009" s="10" t="str">
        <f t="shared" ref="T1009:T1045" si="68">IF(ISNUMBER(O1009),IF(O1009-2&lt;0,(O1009-2)*-1,O1009-2)," ")</f>
        <v xml:space="preserve"> </v>
      </c>
      <c r="U1009" s="10" t="str">
        <f>IF(T1009=MIN($T$7:$T$1012),#REF!," ")</f>
        <v xml:space="preserve"> </v>
      </c>
      <c r="V1009" s="10" t="str">
        <f t="shared" si="67"/>
        <v xml:space="preserve"> </v>
      </c>
      <c r="W1009" s="10" t="str">
        <f t="shared" si="66"/>
        <v xml:space="preserve"> </v>
      </c>
    </row>
    <row r="1010" spans="7:23">
      <c r="G1010" s="9"/>
      <c r="H1010" s="9"/>
      <c r="I1010" s="9"/>
      <c r="J1010" s="9"/>
      <c r="K1010" s="9"/>
      <c r="L1010" s="9"/>
      <c r="M1010" s="9"/>
      <c r="N1010" s="99"/>
      <c r="O1010" s="10"/>
      <c r="P1010" s="10"/>
      <c r="Q1010" s="10"/>
      <c r="R1010" s="10"/>
      <c r="S1010" s="10"/>
      <c r="T1010" s="10" t="str">
        <f t="shared" si="68"/>
        <v xml:space="preserve"> </v>
      </c>
      <c r="U1010" s="10" t="str">
        <f>IF(T1010=MIN($T$7:$T$1012),#REF!," ")</f>
        <v xml:space="preserve"> </v>
      </c>
      <c r="V1010" s="10" t="str">
        <f t="shared" si="67"/>
        <v xml:space="preserve"> </v>
      </c>
      <c r="W1010" s="10" t="str">
        <f t="shared" si="66"/>
        <v xml:space="preserve"> </v>
      </c>
    </row>
    <row r="1011" spans="7:23">
      <c r="G1011" s="9"/>
      <c r="H1011" s="9"/>
      <c r="I1011" s="9"/>
      <c r="J1011" s="9"/>
      <c r="K1011" s="9"/>
      <c r="L1011" s="9"/>
      <c r="M1011" s="9"/>
      <c r="N1011" s="99"/>
      <c r="O1011" s="10"/>
      <c r="P1011" s="10"/>
      <c r="Q1011" s="10"/>
      <c r="R1011" s="10"/>
      <c r="S1011" s="10"/>
      <c r="T1011" s="10" t="str">
        <f t="shared" si="68"/>
        <v xml:space="preserve"> </v>
      </c>
      <c r="U1011" s="10" t="str">
        <f>IF(T1011=MIN($T$7:$T$1012),#REF!," ")</f>
        <v xml:space="preserve"> </v>
      </c>
      <c r="V1011" s="10" t="str">
        <f t="shared" si="67"/>
        <v xml:space="preserve"> </v>
      </c>
      <c r="W1011" s="10" t="str">
        <f t="shared" si="66"/>
        <v xml:space="preserve"> </v>
      </c>
    </row>
    <row r="1012" spans="7:23">
      <c r="G1012" s="9"/>
      <c r="H1012" s="9"/>
      <c r="I1012" s="9"/>
      <c r="J1012" s="9"/>
      <c r="K1012" s="9"/>
      <c r="L1012" s="9"/>
      <c r="M1012" s="9"/>
      <c r="N1012" s="99"/>
      <c r="O1012" s="10"/>
      <c r="P1012" s="10"/>
      <c r="Q1012" s="10"/>
      <c r="R1012" s="10"/>
      <c r="S1012" s="10"/>
      <c r="T1012" s="10" t="str">
        <f t="shared" si="68"/>
        <v xml:space="preserve"> </v>
      </c>
      <c r="U1012" s="10" t="str">
        <f>IF(T1012=MIN($T$7:$T$1012),#REF!," ")</f>
        <v xml:space="preserve"> </v>
      </c>
      <c r="V1012" s="10" t="str">
        <f t="shared" si="67"/>
        <v xml:space="preserve"> </v>
      </c>
      <c r="W1012" s="10" t="str">
        <f t="shared" si="66"/>
        <v xml:space="preserve"> </v>
      </c>
    </row>
    <row r="1013" spans="7:23">
      <c r="G1013" s="9"/>
      <c r="H1013" s="9"/>
      <c r="I1013" s="9"/>
      <c r="J1013" s="9"/>
      <c r="K1013" s="9"/>
      <c r="L1013" s="9"/>
      <c r="M1013" s="9"/>
      <c r="N1013" s="99"/>
      <c r="O1013" s="10"/>
      <c r="P1013" s="10"/>
      <c r="Q1013" s="10"/>
      <c r="R1013" s="10"/>
      <c r="S1013" s="10"/>
      <c r="T1013" s="10" t="str">
        <f t="shared" si="68"/>
        <v xml:space="preserve"> </v>
      </c>
      <c r="U1013" s="10" t="str">
        <f>IF(T1013=MIN($T$7:$T$1012),#REF!," ")</f>
        <v xml:space="preserve"> </v>
      </c>
      <c r="V1013" s="10" t="str">
        <f t="shared" si="67"/>
        <v xml:space="preserve"> </v>
      </c>
      <c r="W1013" s="10" t="str">
        <f t="shared" si="66"/>
        <v xml:space="preserve"> </v>
      </c>
    </row>
    <row r="1014" spans="7:23">
      <c r="G1014" s="9"/>
      <c r="H1014" s="9"/>
      <c r="I1014" s="9"/>
      <c r="J1014" s="9"/>
      <c r="K1014" s="9"/>
      <c r="L1014" s="9"/>
      <c r="M1014" s="9"/>
      <c r="N1014" s="99"/>
      <c r="O1014" s="10"/>
      <c r="P1014" s="10"/>
      <c r="Q1014" s="10"/>
      <c r="R1014" s="10"/>
      <c r="S1014" s="10"/>
      <c r="T1014" s="10" t="str">
        <f t="shared" si="68"/>
        <v xml:space="preserve"> </v>
      </c>
      <c r="U1014" s="10" t="str">
        <f>IF(T1014=MIN($T$7:$T$1012),#REF!," ")</f>
        <v xml:space="preserve"> </v>
      </c>
      <c r="V1014" s="10" t="str">
        <f t="shared" si="67"/>
        <v xml:space="preserve"> </v>
      </c>
      <c r="W1014" s="10" t="str">
        <f t="shared" si="66"/>
        <v xml:space="preserve"> </v>
      </c>
    </row>
    <row r="1015" spans="7:23">
      <c r="G1015" s="9"/>
      <c r="H1015" s="9"/>
      <c r="I1015" s="9"/>
      <c r="J1015" s="9"/>
      <c r="K1015" s="9"/>
      <c r="L1015" s="9"/>
      <c r="M1015" s="9"/>
      <c r="N1015" s="99"/>
      <c r="O1015" s="10"/>
      <c r="P1015" s="10"/>
      <c r="Q1015" s="10"/>
      <c r="R1015" s="10"/>
      <c r="S1015" s="10"/>
      <c r="T1015" s="10" t="str">
        <f t="shared" si="68"/>
        <v xml:space="preserve"> </v>
      </c>
      <c r="U1015" s="10" t="str">
        <f>IF(T1015=MIN($T$7:$T$1012),#REF!," ")</f>
        <v xml:space="preserve"> </v>
      </c>
      <c r="V1015" s="10" t="str">
        <f t="shared" si="67"/>
        <v xml:space="preserve"> </v>
      </c>
      <c r="W1015" s="10" t="str">
        <f t="shared" si="66"/>
        <v xml:space="preserve"> </v>
      </c>
    </row>
    <row r="1016" spans="7:23">
      <c r="G1016" s="9"/>
      <c r="H1016" s="9"/>
      <c r="I1016" s="9"/>
      <c r="J1016" s="9"/>
      <c r="K1016" s="9"/>
      <c r="L1016" s="9"/>
      <c r="M1016" s="9"/>
      <c r="N1016" s="99"/>
      <c r="O1016" s="10"/>
      <c r="P1016" s="10"/>
      <c r="Q1016" s="10"/>
      <c r="R1016" s="10"/>
      <c r="S1016" s="10"/>
      <c r="T1016" s="10" t="str">
        <f t="shared" si="68"/>
        <v xml:space="preserve"> </v>
      </c>
      <c r="U1016" s="10" t="str">
        <f>IF(T1016=MIN($T$7:$T$1012),#REF!," ")</f>
        <v xml:space="preserve"> </v>
      </c>
      <c r="V1016" s="10" t="str">
        <f t="shared" si="67"/>
        <v xml:space="preserve"> </v>
      </c>
      <c r="W1016" s="10" t="str">
        <f t="shared" si="66"/>
        <v xml:space="preserve"> </v>
      </c>
    </row>
    <row r="1017" spans="7:23">
      <c r="G1017" s="9"/>
      <c r="H1017" s="9"/>
      <c r="I1017" s="9"/>
      <c r="J1017" s="9"/>
      <c r="K1017" s="9"/>
      <c r="L1017" s="9"/>
      <c r="M1017" s="9"/>
      <c r="N1017" s="99"/>
      <c r="O1017" s="10"/>
      <c r="P1017" s="10"/>
      <c r="Q1017" s="10"/>
      <c r="R1017" s="10"/>
      <c r="S1017" s="10"/>
      <c r="T1017" s="10" t="str">
        <f t="shared" si="68"/>
        <v xml:space="preserve"> </v>
      </c>
      <c r="U1017" s="10" t="str">
        <f>IF(T1017=MIN($T$7:$T$1012),#REF!," ")</f>
        <v xml:space="preserve"> </v>
      </c>
      <c r="V1017" s="10" t="str">
        <f t="shared" si="67"/>
        <v xml:space="preserve"> </v>
      </c>
      <c r="W1017" s="10" t="str">
        <f t="shared" si="66"/>
        <v xml:space="preserve"> </v>
      </c>
    </row>
    <row r="1018" spans="7:23">
      <c r="G1018" s="9"/>
      <c r="H1018" s="9"/>
      <c r="I1018" s="9"/>
      <c r="J1018" s="9"/>
      <c r="K1018" s="9"/>
      <c r="L1018" s="9"/>
      <c r="M1018" s="9"/>
      <c r="N1018" s="99"/>
      <c r="O1018" s="10"/>
      <c r="P1018" s="10"/>
      <c r="Q1018" s="10"/>
      <c r="R1018" s="10"/>
      <c r="S1018" s="10"/>
      <c r="T1018" s="10" t="str">
        <f t="shared" si="68"/>
        <v xml:space="preserve"> </v>
      </c>
      <c r="U1018" s="10" t="str">
        <f>IF(T1018=MIN($T$7:$T$1012),#REF!," ")</f>
        <v xml:space="preserve"> </v>
      </c>
      <c r="V1018" s="10" t="str">
        <f t="shared" si="67"/>
        <v xml:space="preserve"> </v>
      </c>
      <c r="W1018" s="10" t="str">
        <f t="shared" si="66"/>
        <v xml:space="preserve"> </v>
      </c>
    </row>
    <row r="1019" spans="7:23">
      <c r="G1019" s="9"/>
      <c r="H1019" s="9"/>
      <c r="I1019" s="9"/>
      <c r="J1019" s="9"/>
      <c r="K1019" s="9"/>
      <c r="L1019" s="9"/>
      <c r="M1019" s="9"/>
      <c r="N1019" s="99"/>
      <c r="O1019" s="10"/>
      <c r="P1019" s="10"/>
      <c r="Q1019" s="10"/>
      <c r="R1019" s="10"/>
      <c r="S1019" s="10"/>
      <c r="T1019" s="10" t="str">
        <f t="shared" si="68"/>
        <v xml:space="preserve"> </v>
      </c>
      <c r="U1019" s="10" t="str">
        <f>IF(T1019=MIN($T$7:$T$1012),#REF!," ")</f>
        <v xml:space="preserve"> </v>
      </c>
      <c r="V1019" s="10" t="str">
        <f t="shared" si="67"/>
        <v xml:space="preserve"> </v>
      </c>
      <c r="W1019" s="10" t="str">
        <f t="shared" si="66"/>
        <v xml:space="preserve"> </v>
      </c>
    </row>
    <row r="1020" spans="7:23">
      <c r="G1020" s="9"/>
      <c r="H1020" s="9"/>
      <c r="I1020" s="9"/>
      <c r="J1020" s="9"/>
      <c r="K1020" s="9"/>
      <c r="L1020" s="9"/>
      <c r="M1020" s="9"/>
      <c r="N1020" s="99"/>
      <c r="O1020" s="10"/>
      <c r="P1020" s="10"/>
      <c r="Q1020" s="10"/>
      <c r="R1020" s="10"/>
      <c r="S1020" s="10"/>
      <c r="T1020" s="10" t="str">
        <f t="shared" si="68"/>
        <v xml:space="preserve"> </v>
      </c>
      <c r="U1020" s="10" t="str">
        <f>IF(T1020=MIN($T$7:$T$1012),#REF!," ")</f>
        <v xml:space="preserve"> </v>
      </c>
      <c r="V1020" s="10" t="str">
        <f t="shared" si="67"/>
        <v xml:space="preserve"> </v>
      </c>
      <c r="W1020" s="10" t="str">
        <f t="shared" si="66"/>
        <v xml:space="preserve"> </v>
      </c>
    </row>
    <row r="1021" spans="7:23">
      <c r="G1021" s="9"/>
      <c r="H1021" s="9"/>
      <c r="I1021" s="9"/>
      <c r="J1021" s="9"/>
      <c r="K1021" s="9"/>
      <c r="L1021" s="9"/>
      <c r="M1021" s="9"/>
      <c r="N1021" s="99"/>
      <c r="O1021" s="10"/>
      <c r="P1021" s="10"/>
      <c r="Q1021" s="10"/>
      <c r="R1021" s="10"/>
      <c r="S1021" s="10"/>
      <c r="T1021" s="10" t="str">
        <f t="shared" si="68"/>
        <v xml:space="preserve"> </v>
      </c>
      <c r="U1021" s="10" t="str">
        <f>IF(T1021=MIN($T$7:$T$1012),#REF!," ")</f>
        <v xml:space="preserve"> </v>
      </c>
      <c r="V1021" s="10" t="str">
        <f t="shared" si="67"/>
        <v xml:space="preserve"> </v>
      </c>
      <c r="W1021" s="10" t="str">
        <f t="shared" si="66"/>
        <v xml:space="preserve"> </v>
      </c>
    </row>
    <row r="1022" spans="7:23">
      <c r="G1022" s="9"/>
      <c r="H1022" s="9"/>
      <c r="I1022" s="9"/>
      <c r="J1022" s="9"/>
      <c r="K1022" s="9"/>
      <c r="L1022" s="9"/>
      <c r="M1022" s="9"/>
      <c r="N1022" s="99"/>
      <c r="O1022" s="10"/>
      <c r="P1022" s="10"/>
      <c r="Q1022" s="10"/>
      <c r="R1022" s="10"/>
      <c r="S1022" s="10"/>
      <c r="T1022" s="10" t="str">
        <f t="shared" si="68"/>
        <v xml:space="preserve"> </v>
      </c>
      <c r="U1022" s="10" t="str">
        <f>IF(T1022=MIN($T$7:$T$1012),#REF!," ")</f>
        <v xml:space="preserve"> </v>
      </c>
      <c r="V1022" s="10" t="str">
        <f t="shared" si="67"/>
        <v xml:space="preserve"> </v>
      </c>
      <c r="W1022" s="10" t="str">
        <f t="shared" si="66"/>
        <v xml:space="preserve"> </v>
      </c>
    </row>
    <row r="1023" spans="7:23">
      <c r="G1023" s="9"/>
      <c r="H1023" s="9"/>
      <c r="I1023" s="9"/>
      <c r="J1023" s="9"/>
      <c r="K1023" s="9"/>
      <c r="L1023" s="9"/>
      <c r="M1023" s="9"/>
      <c r="N1023" s="99"/>
      <c r="O1023" s="10"/>
      <c r="P1023" s="10"/>
      <c r="Q1023" s="10"/>
      <c r="R1023" s="10"/>
      <c r="S1023" s="10"/>
      <c r="T1023" s="10" t="str">
        <f t="shared" si="68"/>
        <v xml:space="preserve"> </v>
      </c>
      <c r="U1023" s="10" t="str">
        <f>IF(T1023=MIN($T$7:$T$1012),#REF!," ")</f>
        <v xml:space="preserve"> </v>
      </c>
      <c r="V1023" s="10" t="str">
        <f t="shared" si="67"/>
        <v xml:space="preserve"> </v>
      </c>
      <c r="W1023" s="10" t="str">
        <f t="shared" si="66"/>
        <v xml:space="preserve"> </v>
      </c>
    </row>
    <row r="1024" spans="7:23">
      <c r="G1024" s="9"/>
      <c r="H1024" s="9"/>
      <c r="I1024" s="9"/>
      <c r="J1024" s="9"/>
      <c r="K1024" s="9"/>
      <c r="L1024" s="9"/>
      <c r="M1024" s="9"/>
      <c r="N1024" s="99"/>
      <c r="O1024" s="10"/>
      <c r="P1024" s="10"/>
      <c r="Q1024" s="10"/>
      <c r="R1024" s="10"/>
      <c r="S1024" s="10"/>
      <c r="T1024" s="10" t="str">
        <f t="shared" si="68"/>
        <v xml:space="preserve"> </v>
      </c>
      <c r="U1024" s="10" t="str">
        <f>IF(T1024=MIN($T$7:$T$1012),#REF!," ")</f>
        <v xml:space="preserve"> </v>
      </c>
      <c r="V1024" s="10" t="str">
        <f t="shared" si="67"/>
        <v xml:space="preserve"> </v>
      </c>
      <c r="W1024" s="10" t="str">
        <f t="shared" si="66"/>
        <v xml:space="preserve"> </v>
      </c>
    </row>
    <row r="1025" spans="7:23">
      <c r="G1025" s="9"/>
      <c r="H1025" s="9"/>
      <c r="I1025" s="9"/>
      <c r="J1025" s="9"/>
      <c r="K1025" s="9"/>
      <c r="L1025" s="9"/>
      <c r="M1025" s="9"/>
      <c r="N1025" s="99"/>
      <c r="O1025" s="10"/>
      <c r="P1025" s="10"/>
      <c r="Q1025" s="10"/>
      <c r="R1025" s="10"/>
      <c r="S1025" s="10"/>
      <c r="T1025" s="10" t="str">
        <f t="shared" si="68"/>
        <v xml:space="preserve"> </v>
      </c>
      <c r="U1025" s="10" t="str">
        <f>IF(T1025=MIN($T$7:$T$1012),#REF!," ")</f>
        <v xml:space="preserve"> </v>
      </c>
      <c r="V1025" s="10" t="str">
        <f t="shared" si="67"/>
        <v xml:space="preserve"> </v>
      </c>
      <c r="W1025" s="10" t="str">
        <f t="shared" si="66"/>
        <v xml:space="preserve"> </v>
      </c>
    </row>
    <row r="1026" spans="7:23">
      <c r="G1026" s="9"/>
      <c r="H1026" s="9"/>
      <c r="I1026" s="9"/>
      <c r="J1026" s="9"/>
      <c r="K1026" s="9"/>
      <c r="L1026" s="9"/>
      <c r="M1026" s="9"/>
      <c r="N1026" s="99"/>
      <c r="O1026" s="10"/>
      <c r="P1026" s="10"/>
      <c r="Q1026" s="10"/>
      <c r="R1026" s="10"/>
      <c r="S1026" s="10"/>
      <c r="T1026" s="10" t="str">
        <f t="shared" si="68"/>
        <v xml:space="preserve"> </v>
      </c>
      <c r="U1026" s="10" t="str">
        <f>IF(T1026=MIN($T$7:$T$1012),#REF!," ")</f>
        <v xml:space="preserve"> </v>
      </c>
      <c r="V1026" s="10" t="str">
        <f t="shared" si="67"/>
        <v xml:space="preserve"> </v>
      </c>
      <c r="W1026" s="10" t="str">
        <f t="shared" si="66"/>
        <v xml:space="preserve"> </v>
      </c>
    </row>
    <row r="1027" spans="7:23">
      <c r="G1027" s="9"/>
      <c r="H1027" s="9"/>
      <c r="I1027" s="9"/>
      <c r="J1027" s="9"/>
      <c r="K1027" s="9"/>
      <c r="L1027" s="9"/>
      <c r="M1027" s="9"/>
      <c r="N1027" s="99"/>
      <c r="O1027" s="10"/>
      <c r="P1027" s="10"/>
      <c r="Q1027" s="10"/>
      <c r="R1027" s="10"/>
      <c r="S1027" s="10"/>
      <c r="T1027" s="10" t="str">
        <f t="shared" si="68"/>
        <v xml:space="preserve"> </v>
      </c>
      <c r="U1027" s="10" t="str">
        <f>IF(T1027=MIN($T$7:$T$1012),#REF!," ")</f>
        <v xml:space="preserve"> </v>
      </c>
      <c r="V1027" s="10" t="str">
        <f t="shared" si="67"/>
        <v xml:space="preserve"> </v>
      </c>
      <c r="W1027" s="10" t="str">
        <f t="shared" si="66"/>
        <v xml:space="preserve"> </v>
      </c>
    </row>
    <row r="1028" spans="7:23">
      <c r="G1028" s="9"/>
      <c r="H1028" s="9"/>
      <c r="I1028" s="9"/>
      <c r="J1028" s="9"/>
      <c r="K1028" s="9"/>
      <c r="L1028" s="9"/>
      <c r="M1028" s="9"/>
      <c r="N1028" s="99"/>
      <c r="O1028" s="10"/>
      <c r="P1028" s="10"/>
      <c r="Q1028" s="10"/>
      <c r="R1028" s="10"/>
      <c r="S1028" s="10"/>
      <c r="T1028" s="10" t="str">
        <f t="shared" si="68"/>
        <v xml:space="preserve"> </v>
      </c>
      <c r="U1028" s="10" t="str">
        <f>IF(T1028=MIN($T$7:$T$1012),#REF!," ")</f>
        <v xml:space="preserve"> </v>
      </c>
      <c r="V1028" s="10" t="str">
        <f t="shared" si="67"/>
        <v xml:space="preserve"> </v>
      </c>
      <c r="W1028" s="10" t="str">
        <f t="shared" si="66"/>
        <v xml:space="preserve"> </v>
      </c>
    </row>
    <row r="1029" spans="7:23">
      <c r="G1029" s="9"/>
      <c r="H1029" s="9"/>
      <c r="I1029" s="9"/>
      <c r="J1029" s="9"/>
      <c r="K1029" s="9"/>
      <c r="L1029" s="9"/>
      <c r="M1029" s="9"/>
      <c r="N1029" s="99"/>
      <c r="O1029" s="10"/>
      <c r="P1029" s="10"/>
      <c r="Q1029" s="10"/>
      <c r="R1029" s="10"/>
      <c r="S1029" s="10"/>
      <c r="T1029" s="10" t="str">
        <f t="shared" si="68"/>
        <v xml:space="preserve"> </v>
      </c>
      <c r="U1029" s="10" t="str">
        <f>IF(T1029=MIN($T$7:$T$1012),#REF!," ")</f>
        <v xml:space="preserve"> </v>
      </c>
      <c r="V1029" s="10" t="str">
        <f t="shared" si="67"/>
        <v xml:space="preserve"> </v>
      </c>
      <c r="W1029" s="10" t="str">
        <f t="shared" si="66"/>
        <v xml:space="preserve"> </v>
      </c>
    </row>
    <row r="1030" spans="7:23">
      <c r="G1030" s="9"/>
      <c r="H1030" s="9"/>
      <c r="I1030" s="9"/>
      <c r="J1030" s="9"/>
      <c r="K1030" s="9"/>
      <c r="L1030" s="9"/>
      <c r="M1030" s="9"/>
      <c r="N1030" s="99"/>
      <c r="O1030" s="10"/>
      <c r="P1030" s="10"/>
      <c r="Q1030" s="10"/>
      <c r="R1030" s="10"/>
      <c r="S1030" s="10"/>
      <c r="T1030" s="10" t="str">
        <f t="shared" si="68"/>
        <v xml:space="preserve"> </v>
      </c>
      <c r="U1030" s="10" t="str">
        <f>IF(T1030=MIN($T$7:$T$1012),#REF!," ")</f>
        <v xml:space="preserve"> </v>
      </c>
      <c r="V1030" s="10" t="str">
        <f t="shared" si="67"/>
        <v xml:space="preserve"> </v>
      </c>
      <c r="W1030" s="10" t="str">
        <f t="shared" si="66"/>
        <v xml:space="preserve"> </v>
      </c>
    </row>
    <row r="1031" spans="7:23">
      <c r="G1031" s="9"/>
      <c r="H1031" s="9"/>
      <c r="I1031" s="9"/>
      <c r="J1031" s="9"/>
      <c r="K1031" s="9"/>
      <c r="L1031" s="9"/>
      <c r="M1031" s="9"/>
      <c r="N1031" s="99"/>
      <c r="O1031" s="10"/>
      <c r="P1031" s="10"/>
      <c r="Q1031" s="10"/>
      <c r="R1031" s="10"/>
      <c r="S1031" s="10"/>
      <c r="T1031" s="10" t="str">
        <f t="shared" si="68"/>
        <v xml:space="preserve"> </v>
      </c>
      <c r="U1031" s="10" t="str">
        <f>IF(T1031=MIN($T$7:$T$1012),#REF!," ")</f>
        <v xml:space="preserve"> </v>
      </c>
      <c r="V1031" s="10" t="str">
        <f t="shared" si="67"/>
        <v xml:space="preserve"> </v>
      </c>
      <c r="W1031" s="10" t="str">
        <f t="shared" si="66"/>
        <v xml:space="preserve"> </v>
      </c>
    </row>
    <row r="1032" spans="7:23">
      <c r="G1032" s="9"/>
      <c r="H1032" s="9"/>
      <c r="I1032" s="9"/>
      <c r="J1032" s="9"/>
      <c r="K1032" s="9"/>
      <c r="L1032" s="9"/>
      <c r="M1032" s="9"/>
      <c r="N1032" s="99"/>
      <c r="O1032" s="10"/>
      <c r="P1032" s="10"/>
      <c r="Q1032" s="10"/>
      <c r="R1032" s="10"/>
      <c r="S1032" s="10"/>
      <c r="T1032" s="10" t="str">
        <f t="shared" si="68"/>
        <v xml:space="preserve"> </v>
      </c>
      <c r="U1032" s="10" t="str">
        <f>IF(T1032=MIN($T$7:$T$1012),#REF!," ")</f>
        <v xml:space="preserve"> </v>
      </c>
      <c r="V1032" s="10" t="str">
        <f t="shared" si="67"/>
        <v xml:space="preserve"> </v>
      </c>
      <c r="W1032" s="10" t="str">
        <f t="shared" ref="W1032:W1093" si="69">IF(V1032=MIN($V$7:$V$1012),V1032," ")</f>
        <v xml:space="preserve"> </v>
      </c>
    </row>
    <row r="1033" spans="7:23">
      <c r="G1033" s="9"/>
      <c r="H1033" s="9"/>
      <c r="I1033" s="9"/>
      <c r="J1033" s="9"/>
      <c r="K1033" s="9"/>
      <c r="L1033" s="9"/>
      <c r="M1033" s="9"/>
      <c r="N1033" s="99"/>
      <c r="O1033" s="10"/>
      <c r="P1033" s="10"/>
      <c r="Q1033" s="10"/>
      <c r="R1033" s="10"/>
      <c r="S1033" s="10"/>
      <c r="T1033" s="10" t="str">
        <f t="shared" si="68"/>
        <v xml:space="preserve"> </v>
      </c>
      <c r="U1033" s="10" t="str">
        <f>IF(T1033=MIN($T$7:$T$1012),#REF!," ")</f>
        <v xml:space="preserve"> </v>
      </c>
      <c r="V1033" s="10" t="str">
        <f t="shared" si="67"/>
        <v xml:space="preserve"> </v>
      </c>
      <c r="W1033" s="10" t="str">
        <f t="shared" si="69"/>
        <v xml:space="preserve"> </v>
      </c>
    </row>
    <row r="1034" spans="7:23">
      <c r="G1034" s="9"/>
      <c r="H1034" s="9"/>
      <c r="I1034" s="9"/>
      <c r="J1034" s="9"/>
      <c r="K1034" s="9"/>
      <c r="L1034" s="9"/>
      <c r="M1034" s="9"/>
      <c r="N1034" s="99"/>
      <c r="O1034" s="10"/>
      <c r="P1034" s="10"/>
      <c r="Q1034" s="10"/>
      <c r="R1034" s="10"/>
      <c r="S1034" s="10"/>
      <c r="T1034" s="10" t="str">
        <f t="shared" si="68"/>
        <v xml:space="preserve"> </v>
      </c>
      <c r="U1034" s="10" t="str">
        <f>IF(T1034=MIN($T$7:$T$1012),#REF!," ")</f>
        <v xml:space="preserve"> </v>
      </c>
      <c r="V1034" s="10" t="str">
        <f t="shared" si="67"/>
        <v xml:space="preserve"> </v>
      </c>
      <c r="W1034" s="10" t="str">
        <f t="shared" si="69"/>
        <v xml:space="preserve"> </v>
      </c>
    </row>
    <row r="1035" spans="7:23">
      <c r="G1035" s="9"/>
      <c r="H1035" s="9"/>
      <c r="I1035" s="9"/>
      <c r="J1035" s="9"/>
      <c r="K1035" s="9"/>
      <c r="L1035" s="9"/>
      <c r="M1035" s="9"/>
      <c r="N1035" s="99"/>
      <c r="O1035" s="10"/>
      <c r="P1035" s="10"/>
      <c r="Q1035" s="10"/>
      <c r="R1035" s="10"/>
      <c r="S1035" s="10"/>
      <c r="T1035" s="10" t="str">
        <f t="shared" si="68"/>
        <v xml:space="preserve"> </v>
      </c>
      <c r="U1035" s="10" t="str">
        <f>IF(T1035=MIN($T$7:$T$1012),#REF!," ")</f>
        <v xml:space="preserve"> </v>
      </c>
      <c r="V1035" s="10" t="str">
        <f t="shared" si="67"/>
        <v xml:space="preserve"> </v>
      </c>
      <c r="W1035" s="10" t="str">
        <f t="shared" si="69"/>
        <v xml:space="preserve"> </v>
      </c>
    </row>
    <row r="1036" spans="7:23">
      <c r="G1036" s="9"/>
      <c r="H1036" s="9"/>
      <c r="I1036" s="9"/>
      <c r="J1036" s="9"/>
      <c r="K1036" s="9"/>
      <c r="L1036" s="9"/>
      <c r="M1036" s="9"/>
      <c r="N1036" s="99"/>
      <c r="O1036" s="10"/>
      <c r="P1036" s="10"/>
      <c r="Q1036" s="10"/>
      <c r="R1036" s="10"/>
      <c r="S1036" s="10"/>
      <c r="T1036" s="10" t="str">
        <f t="shared" si="68"/>
        <v xml:space="preserve"> </v>
      </c>
      <c r="U1036" s="10" t="str">
        <f>IF(T1036=MIN($T$7:$T$1012),#REF!," ")</f>
        <v xml:space="preserve"> </v>
      </c>
      <c r="V1036" s="10" t="str">
        <f t="shared" si="67"/>
        <v xml:space="preserve"> </v>
      </c>
      <c r="W1036" s="10" t="str">
        <f t="shared" si="69"/>
        <v xml:space="preserve"> </v>
      </c>
    </row>
    <row r="1037" spans="7:23">
      <c r="G1037" s="9"/>
      <c r="H1037" s="9"/>
      <c r="I1037" s="9"/>
      <c r="J1037" s="9"/>
      <c r="K1037" s="9"/>
      <c r="L1037" s="9"/>
      <c r="M1037" s="9"/>
      <c r="N1037" s="99"/>
      <c r="O1037" s="10"/>
      <c r="P1037" s="10"/>
      <c r="Q1037" s="10"/>
      <c r="R1037" s="10"/>
      <c r="S1037" s="10"/>
      <c r="T1037" s="10" t="str">
        <f t="shared" si="68"/>
        <v xml:space="preserve"> </v>
      </c>
      <c r="U1037" s="10" t="str">
        <f>IF(T1037=MIN($T$7:$T$1012),#REF!," ")</f>
        <v xml:space="preserve"> </v>
      </c>
      <c r="V1037" s="10" t="str">
        <f t="shared" si="67"/>
        <v xml:space="preserve"> </v>
      </c>
      <c r="W1037" s="10" t="str">
        <f t="shared" si="69"/>
        <v xml:space="preserve"> </v>
      </c>
    </row>
    <row r="1038" spans="7:23">
      <c r="G1038" s="9"/>
      <c r="H1038" s="9"/>
      <c r="I1038" s="9"/>
      <c r="J1038" s="9"/>
      <c r="K1038" s="9"/>
      <c r="L1038" s="9"/>
      <c r="M1038" s="9"/>
      <c r="N1038" s="99"/>
      <c r="O1038" s="10"/>
      <c r="P1038" s="10"/>
      <c r="Q1038" s="10"/>
      <c r="R1038" s="10"/>
      <c r="S1038" s="10"/>
      <c r="T1038" s="10" t="str">
        <f t="shared" si="68"/>
        <v xml:space="preserve"> </v>
      </c>
      <c r="U1038" s="10" t="str">
        <f>IF(T1038=MIN($T$7:$T$1012),#REF!," ")</f>
        <v xml:space="preserve"> </v>
      </c>
      <c r="V1038" s="10" t="str">
        <f t="shared" si="67"/>
        <v xml:space="preserve"> </v>
      </c>
      <c r="W1038" s="10" t="str">
        <f t="shared" si="69"/>
        <v xml:space="preserve"> </v>
      </c>
    </row>
    <row r="1039" spans="7:23">
      <c r="G1039" s="9"/>
      <c r="H1039" s="9"/>
      <c r="I1039" s="9"/>
      <c r="J1039" s="9"/>
      <c r="K1039" s="9"/>
      <c r="L1039" s="9"/>
      <c r="M1039" s="9"/>
      <c r="N1039" s="99"/>
      <c r="O1039" s="10"/>
      <c r="P1039" s="10"/>
      <c r="Q1039" s="10"/>
      <c r="R1039" s="10"/>
      <c r="S1039" s="10"/>
      <c r="T1039" s="10" t="str">
        <f t="shared" si="68"/>
        <v xml:space="preserve"> </v>
      </c>
      <c r="U1039" s="10" t="str">
        <f>IF(T1039=MIN($T$7:$T$1012),#REF!," ")</f>
        <v xml:space="preserve"> </v>
      </c>
      <c r="V1039" s="10" t="str">
        <f t="shared" si="67"/>
        <v xml:space="preserve"> </v>
      </c>
      <c r="W1039" s="10" t="str">
        <f t="shared" si="69"/>
        <v xml:space="preserve"> </v>
      </c>
    </row>
    <row r="1040" spans="7:23">
      <c r="G1040" s="9"/>
      <c r="H1040" s="9"/>
      <c r="I1040" s="9"/>
      <c r="J1040" s="9"/>
      <c r="K1040" s="9"/>
      <c r="L1040" s="9"/>
      <c r="M1040" s="9"/>
      <c r="N1040" s="99"/>
      <c r="O1040" s="10"/>
      <c r="P1040" s="10"/>
      <c r="Q1040" s="10"/>
      <c r="R1040" s="10"/>
      <c r="S1040" s="10"/>
      <c r="T1040" s="10" t="str">
        <f t="shared" si="68"/>
        <v xml:space="preserve"> </v>
      </c>
      <c r="U1040" s="10" t="str">
        <f>IF(T1040=MIN($T$7:$T$1012),#REF!," ")</f>
        <v xml:space="preserve"> </v>
      </c>
      <c r="V1040" s="10" t="str">
        <f t="shared" si="67"/>
        <v xml:space="preserve"> </v>
      </c>
      <c r="W1040" s="10" t="str">
        <f t="shared" si="69"/>
        <v xml:space="preserve"> </v>
      </c>
    </row>
    <row r="1041" spans="7:23">
      <c r="G1041" s="9"/>
      <c r="H1041" s="9"/>
      <c r="I1041" s="9"/>
      <c r="J1041" s="9"/>
      <c r="K1041" s="9"/>
      <c r="L1041" s="9"/>
      <c r="M1041" s="9"/>
      <c r="N1041" s="99"/>
      <c r="O1041" s="10"/>
      <c r="P1041" s="10"/>
      <c r="Q1041" s="10"/>
      <c r="R1041" s="10"/>
      <c r="S1041" s="10"/>
      <c r="T1041" s="10" t="str">
        <f t="shared" si="68"/>
        <v xml:space="preserve"> </v>
      </c>
      <c r="U1041" s="10" t="str">
        <f>IF(T1041=MIN($T$7:$T$1012),#REF!," ")</f>
        <v xml:space="preserve"> </v>
      </c>
      <c r="V1041" s="10" t="str">
        <f t="shared" si="67"/>
        <v xml:space="preserve"> </v>
      </c>
      <c r="W1041" s="10" t="str">
        <f t="shared" si="69"/>
        <v xml:space="preserve"> </v>
      </c>
    </row>
    <row r="1042" spans="7:23">
      <c r="G1042" s="9"/>
      <c r="H1042" s="9"/>
      <c r="I1042" s="9"/>
      <c r="J1042" s="9"/>
      <c r="K1042" s="9"/>
      <c r="L1042" s="9"/>
      <c r="M1042" s="9"/>
      <c r="N1042" s="99"/>
      <c r="O1042" s="10"/>
      <c r="P1042" s="10"/>
      <c r="Q1042" s="10"/>
      <c r="R1042" s="10"/>
      <c r="S1042" s="10"/>
      <c r="T1042" s="10" t="str">
        <f t="shared" si="68"/>
        <v xml:space="preserve"> </v>
      </c>
      <c r="U1042" s="10" t="str">
        <f>IF(T1042=MIN($T$7:$T$1012),#REF!," ")</f>
        <v xml:space="preserve"> </v>
      </c>
      <c r="V1042" s="10" t="str">
        <f t="shared" si="67"/>
        <v xml:space="preserve"> </v>
      </c>
      <c r="W1042" s="10" t="str">
        <f t="shared" si="69"/>
        <v xml:space="preserve"> </v>
      </c>
    </row>
    <row r="1043" spans="7:23">
      <c r="G1043" s="9"/>
      <c r="H1043" s="9"/>
      <c r="I1043" s="9"/>
      <c r="J1043" s="9"/>
      <c r="K1043" s="9"/>
      <c r="L1043" s="9"/>
      <c r="M1043" s="9"/>
      <c r="N1043" s="99"/>
      <c r="O1043" s="10"/>
      <c r="P1043" s="10"/>
      <c r="Q1043" s="10"/>
      <c r="R1043" s="10"/>
      <c r="S1043" s="10"/>
      <c r="T1043" s="10" t="str">
        <f t="shared" si="68"/>
        <v xml:space="preserve"> </v>
      </c>
      <c r="U1043" s="10" t="str">
        <f>IF(T1043=MIN($T$7:$T$1012),#REF!," ")</f>
        <v xml:space="preserve"> </v>
      </c>
      <c r="V1043" s="10" t="str">
        <f t="shared" si="67"/>
        <v xml:space="preserve"> </v>
      </c>
      <c r="W1043" s="10" t="str">
        <f t="shared" si="69"/>
        <v xml:space="preserve"> </v>
      </c>
    </row>
    <row r="1044" spans="7:23">
      <c r="G1044" s="9"/>
      <c r="H1044" s="9"/>
      <c r="I1044" s="9"/>
      <c r="J1044" s="9"/>
      <c r="K1044" s="9"/>
      <c r="L1044" s="9"/>
      <c r="M1044" s="9"/>
      <c r="N1044" s="99"/>
      <c r="O1044" s="10"/>
      <c r="P1044" s="10"/>
      <c r="Q1044" s="10"/>
      <c r="R1044" s="10"/>
      <c r="S1044" s="10"/>
      <c r="T1044" s="10" t="str">
        <f t="shared" si="68"/>
        <v xml:space="preserve"> </v>
      </c>
      <c r="U1044" s="10" t="str">
        <f>IF(T1044=MIN($T$7:$T$1012),#REF!," ")</f>
        <v xml:space="preserve"> </v>
      </c>
      <c r="V1044" s="10" t="str">
        <f t="shared" si="67"/>
        <v xml:space="preserve"> </v>
      </c>
      <c r="W1044" s="10" t="str">
        <f t="shared" si="69"/>
        <v xml:space="preserve"> </v>
      </c>
    </row>
    <row r="1045" spans="7:23">
      <c r="G1045" s="9"/>
      <c r="H1045" s="9"/>
      <c r="I1045" s="9"/>
      <c r="J1045" s="9"/>
      <c r="K1045" s="9"/>
      <c r="L1045" s="9"/>
      <c r="M1045" s="9"/>
      <c r="N1045" s="99"/>
      <c r="O1045" s="10"/>
      <c r="P1045" s="10"/>
      <c r="Q1045" s="10"/>
      <c r="R1045" s="10"/>
      <c r="S1045" s="10"/>
      <c r="T1045" s="10" t="str">
        <f t="shared" si="68"/>
        <v xml:space="preserve"> </v>
      </c>
      <c r="U1045" s="10" t="str">
        <f>IF(T1045=MIN($T$7:$T$1012),#REF!," ")</f>
        <v xml:space="preserve"> </v>
      </c>
      <c r="V1045" s="10" t="str">
        <f t="shared" si="67"/>
        <v xml:space="preserve"> </v>
      </c>
      <c r="W1045" s="10" t="str">
        <f t="shared" si="69"/>
        <v xml:space="preserve"> </v>
      </c>
    </row>
    <row r="1046" spans="7:23">
      <c r="G1046" s="9"/>
      <c r="H1046" s="9"/>
      <c r="I1046" s="9"/>
      <c r="J1046" s="9"/>
      <c r="K1046" s="9"/>
      <c r="L1046" s="9"/>
      <c r="M1046" s="9"/>
      <c r="N1046" s="99"/>
      <c r="O1046" s="10"/>
      <c r="P1046" s="10"/>
      <c r="Q1046" s="10"/>
      <c r="R1046" s="10"/>
      <c r="S1046" s="10"/>
      <c r="T1046" s="10"/>
      <c r="U1046" s="10" t="e">
        <f>IF(T1046=MIN($T$7:$T$1012),#REF!," ")</f>
        <v>#REF!</v>
      </c>
      <c r="V1046" s="10"/>
      <c r="W1046" s="10">
        <f t="shared" si="69"/>
        <v>0</v>
      </c>
    </row>
    <row r="1047" spans="7:23">
      <c r="G1047" s="9"/>
      <c r="H1047" s="9"/>
      <c r="I1047" s="9"/>
      <c r="J1047" s="9"/>
      <c r="K1047" s="9"/>
      <c r="L1047" s="9"/>
      <c r="M1047" s="9"/>
      <c r="N1047" s="99"/>
      <c r="O1047" s="10"/>
      <c r="P1047" s="10"/>
      <c r="Q1047" s="10"/>
      <c r="R1047" s="10"/>
      <c r="S1047" s="10"/>
      <c r="T1047" s="10"/>
      <c r="U1047" s="10" t="e">
        <f>IF(T1047=MIN($T$7:$T$1012),#REF!," ")</f>
        <v>#REF!</v>
      </c>
      <c r="V1047" s="10"/>
      <c r="W1047" s="10">
        <f t="shared" si="69"/>
        <v>0</v>
      </c>
    </row>
    <row r="1048" spans="7:23">
      <c r="G1048" s="9"/>
      <c r="H1048" s="9"/>
      <c r="I1048" s="9"/>
      <c r="J1048" s="9"/>
      <c r="K1048" s="9"/>
      <c r="L1048" s="9"/>
      <c r="M1048" s="9"/>
      <c r="N1048" s="99"/>
      <c r="O1048" s="10"/>
      <c r="P1048" s="10"/>
      <c r="Q1048" s="10"/>
      <c r="R1048" s="10"/>
      <c r="S1048" s="10"/>
      <c r="T1048" s="10"/>
      <c r="U1048" s="10" t="e">
        <f>IF(T1048=MIN($T$7:$T$1012),#REF!," ")</f>
        <v>#REF!</v>
      </c>
      <c r="V1048" s="10"/>
      <c r="W1048" s="10">
        <f t="shared" si="69"/>
        <v>0</v>
      </c>
    </row>
    <row r="1049" spans="7:23">
      <c r="G1049" s="9"/>
      <c r="H1049" s="9"/>
      <c r="I1049" s="9"/>
      <c r="J1049" s="9"/>
      <c r="K1049" s="9"/>
      <c r="L1049" s="9"/>
      <c r="M1049" s="9"/>
      <c r="N1049" s="99"/>
      <c r="O1049" s="10"/>
      <c r="P1049" s="10"/>
      <c r="Q1049" s="10"/>
      <c r="R1049" s="10"/>
      <c r="S1049" s="10"/>
      <c r="T1049" s="10"/>
      <c r="U1049" s="10" t="e">
        <f>IF(T1049=MIN($T$7:$T$1012),#REF!," ")</f>
        <v>#REF!</v>
      </c>
      <c r="V1049" s="10"/>
      <c r="W1049" s="10">
        <f t="shared" si="69"/>
        <v>0</v>
      </c>
    </row>
    <row r="1050" spans="7:23">
      <c r="G1050" s="9"/>
      <c r="H1050" s="9"/>
      <c r="I1050" s="9"/>
      <c r="J1050" s="9"/>
      <c r="K1050" s="9"/>
      <c r="L1050" s="9"/>
      <c r="M1050" s="9"/>
      <c r="N1050" s="99"/>
      <c r="O1050" s="10"/>
      <c r="P1050" s="10"/>
      <c r="Q1050" s="10"/>
      <c r="R1050" s="10"/>
      <c r="S1050" s="10"/>
      <c r="T1050" s="10"/>
      <c r="U1050" s="10" t="e">
        <f>IF(T1050=MIN($T$7:$T$1012),#REF!," ")</f>
        <v>#REF!</v>
      </c>
      <c r="V1050" s="10"/>
      <c r="W1050" s="10">
        <f t="shared" si="69"/>
        <v>0</v>
      </c>
    </row>
    <row r="1051" spans="7:23">
      <c r="G1051" s="9"/>
      <c r="H1051" s="9"/>
      <c r="I1051" s="9"/>
      <c r="J1051" s="9"/>
      <c r="K1051" s="9"/>
      <c r="L1051" s="9"/>
      <c r="M1051" s="9"/>
      <c r="N1051" s="99"/>
      <c r="O1051" s="10"/>
      <c r="P1051" s="10"/>
      <c r="Q1051" s="10"/>
      <c r="R1051" s="10"/>
      <c r="S1051" s="10"/>
      <c r="T1051" s="10"/>
      <c r="U1051" s="10" t="e">
        <f>IF(T1051=MIN($T$7:$T$1012),#REF!," ")</f>
        <v>#REF!</v>
      </c>
      <c r="V1051" s="10"/>
      <c r="W1051" s="10">
        <f t="shared" si="69"/>
        <v>0</v>
      </c>
    </row>
    <row r="1052" spans="7:23">
      <c r="G1052" s="9"/>
      <c r="H1052" s="9"/>
      <c r="I1052" s="9"/>
      <c r="J1052" s="9"/>
      <c r="K1052" s="9"/>
      <c r="L1052" s="9"/>
      <c r="M1052" s="9"/>
      <c r="N1052" s="99"/>
      <c r="O1052" s="10"/>
      <c r="P1052" s="10"/>
      <c r="Q1052" s="10"/>
      <c r="R1052" s="10"/>
      <c r="S1052" s="10"/>
      <c r="T1052" s="10"/>
      <c r="U1052" s="10" t="e">
        <f>IF(T1052=MIN($T$7:$T$1012),#REF!," ")</f>
        <v>#REF!</v>
      </c>
      <c r="V1052" s="10"/>
      <c r="W1052" s="10">
        <f t="shared" si="69"/>
        <v>0</v>
      </c>
    </row>
    <row r="1053" spans="7:23">
      <c r="G1053" s="9"/>
      <c r="H1053" s="9"/>
      <c r="I1053" s="9"/>
      <c r="J1053" s="9"/>
      <c r="K1053" s="9"/>
      <c r="L1053" s="9"/>
      <c r="M1053" s="9"/>
      <c r="N1053" s="99"/>
      <c r="O1053" s="10"/>
      <c r="P1053" s="10"/>
      <c r="Q1053" s="10"/>
      <c r="R1053" s="10"/>
      <c r="S1053" s="10"/>
      <c r="T1053" s="10"/>
      <c r="U1053" s="10" t="e">
        <f>IF(T1053=MIN($T$7:$T$1012),#REF!," ")</f>
        <v>#REF!</v>
      </c>
      <c r="V1053" s="10"/>
      <c r="W1053" s="10">
        <f t="shared" si="69"/>
        <v>0</v>
      </c>
    </row>
    <row r="1054" spans="7:23">
      <c r="G1054" s="9"/>
      <c r="H1054" s="9"/>
      <c r="I1054" s="9"/>
      <c r="J1054" s="9"/>
      <c r="K1054" s="9"/>
      <c r="L1054" s="9"/>
      <c r="M1054" s="9"/>
      <c r="N1054" s="99"/>
      <c r="O1054" s="10"/>
      <c r="P1054" s="10"/>
      <c r="Q1054" s="10"/>
      <c r="R1054" s="10"/>
      <c r="S1054" s="10"/>
      <c r="T1054" s="10"/>
      <c r="U1054" s="10" t="e">
        <f>IF(T1054=MIN($T$7:$T$1012),#REF!," ")</f>
        <v>#REF!</v>
      </c>
      <c r="V1054" s="10"/>
      <c r="W1054" s="10">
        <f t="shared" si="69"/>
        <v>0</v>
      </c>
    </row>
    <row r="1055" spans="7:23">
      <c r="G1055" s="9"/>
      <c r="H1055" s="9"/>
      <c r="I1055" s="9"/>
      <c r="J1055" s="9"/>
      <c r="K1055" s="9"/>
      <c r="L1055" s="9"/>
      <c r="M1055" s="9"/>
      <c r="N1055" s="99"/>
      <c r="O1055" s="10"/>
      <c r="P1055" s="10"/>
      <c r="Q1055" s="10"/>
      <c r="R1055" s="10"/>
      <c r="S1055" s="10"/>
      <c r="T1055" s="10"/>
      <c r="U1055" s="10" t="e">
        <f>IF(T1055=MIN($T$7:$T$1012),#REF!," ")</f>
        <v>#REF!</v>
      </c>
      <c r="V1055" s="10"/>
      <c r="W1055" s="10">
        <f t="shared" si="69"/>
        <v>0</v>
      </c>
    </row>
    <row r="1056" spans="7:23">
      <c r="G1056" s="9"/>
      <c r="H1056" s="9"/>
      <c r="I1056" s="9"/>
      <c r="J1056" s="9"/>
      <c r="K1056" s="9"/>
      <c r="L1056" s="9"/>
      <c r="M1056" s="9"/>
      <c r="N1056" s="99"/>
      <c r="O1056" s="10"/>
      <c r="P1056" s="10"/>
      <c r="Q1056" s="10"/>
      <c r="R1056" s="10"/>
      <c r="S1056" s="10"/>
      <c r="T1056" s="10"/>
      <c r="U1056" s="10" t="e">
        <f>IF(T1056=MIN($T$7:$T$1012),#REF!," ")</f>
        <v>#REF!</v>
      </c>
      <c r="V1056" s="10"/>
      <c r="W1056" s="10">
        <f t="shared" si="69"/>
        <v>0</v>
      </c>
    </row>
    <row r="1057" spans="7:23">
      <c r="G1057" s="9"/>
      <c r="H1057" s="9"/>
      <c r="I1057" s="9"/>
      <c r="J1057" s="9"/>
      <c r="K1057" s="9"/>
      <c r="L1057" s="9"/>
      <c r="M1057" s="9"/>
      <c r="N1057" s="99"/>
      <c r="O1057" s="10"/>
      <c r="P1057" s="10"/>
      <c r="Q1057" s="10"/>
      <c r="R1057" s="10"/>
      <c r="S1057" s="10"/>
      <c r="T1057" s="10"/>
      <c r="U1057" s="10" t="e">
        <f>IF(T1057=MIN($T$7:$T$1012),#REF!," ")</f>
        <v>#REF!</v>
      </c>
      <c r="V1057" s="10"/>
      <c r="W1057" s="10">
        <f t="shared" si="69"/>
        <v>0</v>
      </c>
    </row>
    <row r="1058" spans="7:23">
      <c r="G1058" s="9"/>
      <c r="H1058" s="9"/>
      <c r="I1058" s="9"/>
      <c r="J1058" s="9"/>
      <c r="K1058" s="9"/>
      <c r="L1058" s="9"/>
      <c r="M1058" s="9"/>
      <c r="N1058" s="99"/>
      <c r="O1058" s="10"/>
      <c r="P1058" s="10"/>
      <c r="Q1058" s="10"/>
      <c r="R1058" s="10"/>
      <c r="S1058" s="10"/>
      <c r="T1058" s="10"/>
      <c r="U1058" s="10"/>
      <c r="V1058" s="10"/>
      <c r="W1058" s="10">
        <f t="shared" si="69"/>
        <v>0</v>
      </c>
    </row>
    <row r="1059" spans="7:23">
      <c r="G1059" s="9"/>
      <c r="H1059" s="9"/>
      <c r="I1059" s="9"/>
      <c r="J1059" s="9"/>
      <c r="K1059" s="9"/>
      <c r="L1059" s="9"/>
      <c r="M1059" s="9"/>
      <c r="N1059" s="99"/>
      <c r="O1059" s="10"/>
      <c r="P1059" s="10"/>
      <c r="Q1059" s="10"/>
      <c r="R1059" s="10"/>
      <c r="S1059" s="10"/>
      <c r="T1059" s="10"/>
      <c r="U1059" s="10"/>
      <c r="V1059" s="10"/>
      <c r="W1059" s="10">
        <f t="shared" si="69"/>
        <v>0</v>
      </c>
    </row>
    <row r="1060" spans="7:23">
      <c r="G1060" s="9"/>
      <c r="H1060" s="9"/>
      <c r="I1060" s="9"/>
      <c r="J1060" s="9"/>
      <c r="K1060" s="9"/>
      <c r="L1060" s="9"/>
      <c r="M1060" s="9"/>
      <c r="N1060" s="99"/>
      <c r="O1060" s="10"/>
      <c r="P1060" s="10"/>
      <c r="Q1060" s="10"/>
      <c r="R1060" s="10"/>
      <c r="S1060" s="10"/>
      <c r="T1060" s="10"/>
      <c r="U1060" s="10"/>
      <c r="V1060" s="10"/>
      <c r="W1060" s="10">
        <f t="shared" si="69"/>
        <v>0</v>
      </c>
    </row>
    <row r="1061" spans="7:23">
      <c r="G1061" s="9"/>
      <c r="H1061" s="9"/>
      <c r="I1061" s="9"/>
      <c r="J1061" s="9"/>
      <c r="K1061" s="9"/>
      <c r="L1061" s="9"/>
      <c r="M1061" s="9"/>
      <c r="N1061" s="99"/>
      <c r="O1061" s="10"/>
      <c r="P1061" s="10"/>
      <c r="Q1061" s="10"/>
      <c r="R1061" s="10"/>
      <c r="S1061" s="10"/>
      <c r="T1061" s="10"/>
      <c r="U1061" s="10"/>
      <c r="V1061" s="10"/>
      <c r="W1061" s="10">
        <f t="shared" si="69"/>
        <v>0</v>
      </c>
    </row>
    <row r="1062" spans="7:23">
      <c r="G1062" s="9"/>
      <c r="H1062" s="9"/>
      <c r="I1062" s="9"/>
      <c r="J1062" s="9"/>
      <c r="K1062" s="9"/>
      <c r="L1062" s="9"/>
      <c r="M1062" s="9"/>
      <c r="N1062" s="99"/>
      <c r="O1062" s="10"/>
      <c r="P1062" s="10"/>
      <c r="Q1062" s="10"/>
      <c r="R1062" s="10"/>
      <c r="S1062" s="10"/>
      <c r="T1062" s="10"/>
      <c r="U1062" s="10"/>
      <c r="V1062" s="10"/>
      <c r="W1062" s="10">
        <f t="shared" si="69"/>
        <v>0</v>
      </c>
    </row>
    <row r="1063" spans="7:23">
      <c r="G1063" s="9"/>
      <c r="H1063" s="9"/>
      <c r="I1063" s="9"/>
      <c r="J1063" s="9"/>
      <c r="K1063" s="9"/>
      <c r="L1063" s="9"/>
      <c r="M1063" s="9"/>
      <c r="N1063" s="99"/>
      <c r="O1063" s="10"/>
      <c r="P1063" s="10"/>
      <c r="Q1063" s="10"/>
      <c r="R1063" s="10"/>
      <c r="S1063" s="10"/>
      <c r="T1063" s="10"/>
      <c r="U1063" s="10"/>
      <c r="V1063" s="10"/>
      <c r="W1063" s="10">
        <f t="shared" si="69"/>
        <v>0</v>
      </c>
    </row>
    <row r="1064" spans="7:23">
      <c r="G1064" s="9"/>
      <c r="H1064" s="9"/>
      <c r="I1064" s="9"/>
      <c r="J1064" s="9"/>
      <c r="K1064" s="9"/>
      <c r="L1064" s="9"/>
      <c r="M1064" s="9"/>
      <c r="N1064" s="99"/>
      <c r="O1064" s="10"/>
      <c r="P1064" s="10"/>
      <c r="Q1064" s="10"/>
      <c r="R1064" s="10"/>
      <c r="S1064" s="10"/>
      <c r="T1064" s="10"/>
      <c r="U1064" s="10"/>
      <c r="V1064" s="10"/>
      <c r="W1064" s="10">
        <f t="shared" si="69"/>
        <v>0</v>
      </c>
    </row>
    <row r="1065" spans="7:23">
      <c r="G1065" s="9"/>
      <c r="H1065" s="9"/>
      <c r="I1065" s="9"/>
      <c r="J1065" s="9"/>
      <c r="K1065" s="9"/>
      <c r="L1065" s="9"/>
      <c r="M1065" s="9"/>
      <c r="N1065" s="99"/>
      <c r="O1065" s="10"/>
      <c r="P1065" s="10"/>
      <c r="Q1065" s="10"/>
      <c r="R1065" s="10"/>
      <c r="S1065" s="10"/>
      <c r="T1065" s="10"/>
      <c r="U1065" s="10"/>
      <c r="V1065" s="10"/>
      <c r="W1065" s="10">
        <f t="shared" si="69"/>
        <v>0</v>
      </c>
    </row>
    <row r="1066" spans="7:23">
      <c r="G1066" s="9"/>
      <c r="H1066" s="9"/>
      <c r="I1066" s="9"/>
      <c r="J1066" s="9"/>
      <c r="K1066" s="9"/>
      <c r="L1066" s="9"/>
      <c r="M1066" s="9"/>
      <c r="N1066" s="99"/>
      <c r="O1066" s="10"/>
      <c r="P1066" s="10"/>
      <c r="Q1066" s="10"/>
      <c r="R1066" s="10"/>
      <c r="S1066" s="10"/>
      <c r="T1066" s="10"/>
      <c r="U1066" s="10"/>
      <c r="V1066" s="10"/>
      <c r="W1066" s="10">
        <f t="shared" si="69"/>
        <v>0</v>
      </c>
    </row>
    <row r="1067" spans="7:23">
      <c r="G1067" s="9"/>
      <c r="H1067" s="9"/>
      <c r="I1067" s="9"/>
      <c r="J1067" s="9"/>
      <c r="K1067" s="9"/>
      <c r="L1067" s="9"/>
      <c r="M1067" s="9"/>
      <c r="N1067" s="99"/>
      <c r="O1067" s="10"/>
      <c r="P1067" s="10"/>
      <c r="Q1067" s="10"/>
      <c r="R1067" s="10"/>
      <c r="S1067" s="10"/>
      <c r="T1067" s="10"/>
      <c r="U1067" s="10"/>
      <c r="V1067" s="10"/>
      <c r="W1067" s="10">
        <f t="shared" si="69"/>
        <v>0</v>
      </c>
    </row>
    <row r="1068" spans="7:23">
      <c r="G1068" s="9"/>
      <c r="H1068" s="9"/>
      <c r="I1068" s="9"/>
      <c r="J1068" s="9"/>
      <c r="K1068" s="9"/>
      <c r="L1068" s="9"/>
      <c r="M1068" s="9"/>
      <c r="N1068" s="99"/>
      <c r="O1068" s="10"/>
      <c r="P1068" s="10"/>
      <c r="Q1068" s="10"/>
      <c r="R1068" s="10"/>
      <c r="S1068" s="10"/>
      <c r="T1068" s="10"/>
      <c r="U1068" s="10"/>
      <c r="V1068" s="10"/>
      <c r="W1068" s="10">
        <f t="shared" si="69"/>
        <v>0</v>
      </c>
    </row>
    <row r="1069" spans="7:23">
      <c r="G1069" s="9"/>
      <c r="H1069" s="9"/>
      <c r="I1069" s="9"/>
      <c r="J1069" s="9"/>
      <c r="K1069" s="9"/>
      <c r="L1069" s="9"/>
      <c r="M1069" s="9"/>
      <c r="N1069" s="99"/>
      <c r="O1069" s="10"/>
      <c r="P1069" s="10"/>
      <c r="Q1069" s="10"/>
      <c r="R1069" s="10"/>
      <c r="S1069" s="10"/>
      <c r="T1069" s="10"/>
      <c r="U1069" s="10"/>
      <c r="V1069" s="10"/>
      <c r="W1069" s="10">
        <f t="shared" si="69"/>
        <v>0</v>
      </c>
    </row>
    <row r="1070" spans="7:23">
      <c r="G1070" s="9"/>
      <c r="H1070" s="9"/>
      <c r="I1070" s="9"/>
      <c r="J1070" s="9"/>
      <c r="K1070" s="9"/>
      <c r="L1070" s="9"/>
      <c r="M1070" s="9"/>
      <c r="N1070" s="99"/>
      <c r="O1070" s="10"/>
      <c r="P1070" s="10"/>
      <c r="Q1070" s="10"/>
      <c r="R1070" s="10"/>
      <c r="S1070" s="10"/>
      <c r="T1070" s="10"/>
      <c r="U1070" s="10"/>
      <c r="V1070" s="10"/>
      <c r="W1070" s="10">
        <f t="shared" si="69"/>
        <v>0</v>
      </c>
    </row>
    <row r="1071" spans="7:23">
      <c r="G1071" s="9"/>
      <c r="H1071" s="9"/>
      <c r="I1071" s="9"/>
      <c r="J1071" s="9"/>
      <c r="K1071" s="9"/>
      <c r="L1071" s="9"/>
      <c r="M1071" s="9"/>
      <c r="N1071" s="99"/>
      <c r="O1071" s="10"/>
      <c r="P1071" s="10"/>
      <c r="Q1071" s="10"/>
      <c r="R1071" s="10"/>
      <c r="S1071" s="10"/>
      <c r="T1071" s="10"/>
      <c r="U1071" s="10"/>
      <c r="V1071" s="10"/>
      <c r="W1071" s="10">
        <f t="shared" si="69"/>
        <v>0</v>
      </c>
    </row>
    <row r="1072" spans="7:23">
      <c r="G1072" s="9"/>
      <c r="H1072" s="9"/>
      <c r="I1072" s="9"/>
      <c r="J1072" s="9"/>
      <c r="K1072" s="9"/>
      <c r="L1072" s="9"/>
      <c r="M1072" s="9"/>
      <c r="N1072" s="99"/>
      <c r="O1072" s="10"/>
      <c r="P1072" s="10"/>
      <c r="Q1072" s="10"/>
      <c r="R1072" s="10"/>
      <c r="S1072" s="10"/>
      <c r="T1072" s="10"/>
      <c r="U1072" s="10"/>
      <c r="V1072" s="10"/>
      <c r="W1072" s="10">
        <f t="shared" si="69"/>
        <v>0</v>
      </c>
    </row>
    <row r="1073" spans="7:23">
      <c r="G1073" s="9"/>
      <c r="H1073" s="9"/>
      <c r="I1073" s="9"/>
      <c r="J1073" s="9"/>
      <c r="K1073" s="9"/>
      <c r="L1073" s="9"/>
      <c r="M1073" s="9"/>
      <c r="N1073" s="99"/>
      <c r="O1073" s="10"/>
      <c r="P1073" s="10"/>
      <c r="Q1073" s="10"/>
      <c r="R1073" s="10"/>
      <c r="S1073" s="10"/>
      <c r="T1073" s="10"/>
      <c r="U1073" s="10"/>
      <c r="V1073" s="10"/>
      <c r="W1073" s="10">
        <f t="shared" si="69"/>
        <v>0</v>
      </c>
    </row>
    <row r="1074" spans="7:23">
      <c r="G1074" s="9"/>
      <c r="H1074" s="9"/>
      <c r="I1074" s="9"/>
      <c r="J1074" s="9"/>
      <c r="K1074" s="9"/>
      <c r="L1074" s="9"/>
      <c r="M1074" s="9"/>
      <c r="N1074" s="99"/>
      <c r="O1074" s="10"/>
      <c r="P1074" s="10"/>
      <c r="Q1074" s="10"/>
      <c r="R1074" s="10"/>
      <c r="S1074" s="10"/>
      <c r="T1074" s="10"/>
      <c r="U1074" s="10"/>
      <c r="V1074" s="10"/>
      <c r="W1074" s="10">
        <f t="shared" si="69"/>
        <v>0</v>
      </c>
    </row>
    <row r="1075" spans="7:23">
      <c r="G1075" s="9"/>
      <c r="H1075" s="9"/>
      <c r="I1075" s="9"/>
      <c r="J1075" s="9"/>
      <c r="K1075" s="9"/>
      <c r="L1075" s="9"/>
      <c r="M1075" s="9"/>
      <c r="N1075" s="99"/>
      <c r="O1075" s="10"/>
      <c r="P1075" s="10"/>
      <c r="Q1075" s="10"/>
      <c r="R1075" s="10"/>
      <c r="S1075" s="10"/>
      <c r="T1075" s="10"/>
      <c r="U1075" s="10"/>
      <c r="V1075" s="10"/>
      <c r="W1075" s="10">
        <f t="shared" si="69"/>
        <v>0</v>
      </c>
    </row>
    <row r="1076" spans="7:23">
      <c r="G1076" s="9"/>
      <c r="H1076" s="9"/>
      <c r="I1076" s="9"/>
      <c r="J1076" s="9"/>
      <c r="K1076" s="9"/>
      <c r="L1076" s="9"/>
      <c r="M1076" s="9"/>
      <c r="N1076" s="99"/>
      <c r="O1076" s="10"/>
      <c r="P1076" s="10"/>
      <c r="Q1076" s="10"/>
      <c r="R1076" s="10"/>
      <c r="S1076" s="10"/>
      <c r="T1076" s="10"/>
      <c r="U1076" s="10"/>
      <c r="V1076" s="10"/>
      <c r="W1076" s="10">
        <f t="shared" si="69"/>
        <v>0</v>
      </c>
    </row>
    <row r="1077" spans="7:23">
      <c r="G1077" s="9"/>
      <c r="H1077" s="9"/>
      <c r="I1077" s="9"/>
      <c r="J1077" s="9"/>
      <c r="K1077" s="9"/>
      <c r="L1077" s="9"/>
      <c r="M1077" s="9"/>
      <c r="N1077" s="99"/>
      <c r="O1077" s="10"/>
      <c r="P1077" s="10"/>
      <c r="Q1077" s="10"/>
      <c r="R1077" s="10"/>
      <c r="S1077" s="10"/>
      <c r="T1077" s="10"/>
      <c r="U1077" s="10"/>
      <c r="V1077" s="10"/>
      <c r="W1077" s="10">
        <f t="shared" si="69"/>
        <v>0</v>
      </c>
    </row>
    <row r="1078" spans="7:23">
      <c r="G1078" s="9"/>
      <c r="H1078" s="9"/>
      <c r="I1078" s="9"/>
      <c r="J1078" s="9"/>
      <c r="K1078" s="9"/>
      <c r="L1078" s="9"/>
      <c r="M1078" s="9"/>
      <c r="N1078" s="99"/>
      <c r="O1078" s="10"/>
      <c r="P1078" s="10"/>
      <c r="Q1078" s="10"/>
      <c r="R1078" s="10"/>
      <c r="S1078" s="10"/>
      <c r="T1078" s="10"/>
      <c r="U1078" s="10"/>
      <c r="V1078" s="10"/>
      <c r="W1078" s="10">
        <f t="shared" si="69"/>
        <v>0</v>
      </c>
    </row>
    <row r="1079" spans="7:23">
      <c r="G1079" s="9"/>
      <c r="H1079" s="9"/>
      <c r="I1079" s="9"/>
      <c r="J1079" s="9"/>
      <c r="K1079" s="9"/>
      <c r="L1079" s="9"/>
      <c r="M1079" s="9"/>
      <c r="N1079" s="99"/>
      <c r="O1079" s="10"/>
      <c r="P1079" s="10"/>
      <c r="Q1079" s="10"/>
      <c r="R1079" s="10"/>
      <c r="S1079" s="10"/>
      <c r="T1079" s="10"/>
      <c r="U1079" s="10"/>
      <c r="V1079" s="10"/>
      <c r="W1079" s="10">
        <f t="shared" si="69"/>
        <v>0</v>
      </c>
    </row>
    <row r="1080" spans="7:23">
      <c r="G1080" s="9"/>
      <c r="H1080" s="9"/>
      <c r="I1080" s="9"/>
      <c r="J1080" s="9"/>
      <c r="K1080" s="9"/>
      <c r="L1080" s="9"/>
      <c r="M1080" s="9"/>
      <c r="N1080" s="99"/>
      <c r="O1080" s="10"/>
      <c r="P1080" s="10"/>
      <c r="Q1080" s="10"/>
      <c r="R1080" s="10"/>
      <c r="S1080" s="10"/>
      <c r="T1080" s="10"/>
      <c r="U1080" s="10"/>
      <c r="V1080" s="10"/>
      <c r="W1080" s="10">
        <f t="shared" si="69"/>
        <v>0</v>
      </c>
    </row>
    <row r="1081" spans="7:23">
      <c r="G1081" s="9"/>
      <c r="H1081" s="9"/>
      <c r="I1081" s="9"/>
      <c r="J1081" s="9"/>
      <c r="K1081" s="9"/>
      <c r="L1081" s="9"/>
      <c r="M1081" s="9"/>
      <c r="N1081" s="99"/>
      <c r="O1081" s="10"/>
      <c r="P1081" s="10"/>
      <c r="Q1081" s="10"/>
      <c r="R1081" s="10"/>
      <c r="S1081" s="10"/>
      <c r="T1081" s="10"/>
      <c r="U1081" s="10"/>
      <c r="V1081" s="10"/>
      <c r="W1081" s="10">
        <f t="shared" si="69"/>
        <v>0</v>
      </c>
    </row>
    <row r="1082" spans="7:23">
      <c r="G1082" s="9"/>
      <c r="H1082" s="9"/>
      <c r="I1082" s="9"/>
      <c r="J1082" s="9"/>
      <c r="K1082" s="9"/>
      <c r="L1082" s="9"/>
      <c r="M1082" s="9"/>
      <c r="N1082" s="99"/>
      <c r="O1082" s="10"/>
      <c r="P1082" s="10"/>
      <c r="Q1082" s="10"/>
      <c r="R1082" s="10"/>
      <c r="S1082" s="10"/>
      <c r="T1082" s="10"/>
      <c r="U1082" s="10"/>
      <c r="V1082" s="10"/>
      <c r="W1082" s="10">
        <f t="shared" si="69"/>
        <v>0</v>
      </c>
    </row>
    <row r="1083" spans="7:23">
      <c r="G1083" s="9"/>
      <c r="H1083" s="9"/>
      <c r="I1083" s="9"/>
      <c r="J1083" s="9"/>
      <c r="K1083" s="9"/>
      <c r="L1083" s="9"/>
      <c r="M1083" s="9"/>
      <c r="N1083" s="99"/>
      <c r="O1083" s="10"/>
      <c r="P1083" s="10"/>
      <c r="Q1083" s="10"/>
      <c r="R1083" s="10"/>
      <c r="S1083" s="10"/>
      <c r="T1083" s="10"/>
      <c r="U1083" s="10"/>
      <c r="V1083" s="10"/>
      <c r="W1083" s="10">
        <f t="shared" si="69"/>
        <v>0</v>
      </c>
    </row>
    <row r="1084" spans="7:23">
      <c r="G1084" s="9"/>
      <c r="H1084" s="9"/>
      <c r="I1084" s="9"/>
      <c r="J1084" s="9"/>
      <c r="K1084" s="9"/>
      <c r="L1084" s="9"/>
      <c r="M1084" s="9"/>
      <c r="N1084" s="99"/>
      <c r="O1084" s="10"/>
      <c r="P1084" s="10"/>
      <c r="Q1084" s="10"/>
      <c r="R1084" s="10"/>
      <c r="S1084" s="10"/>
      <c r="T1084" s="10"/>
      <c r="U1084" s="10"/>
      <c r="V1084" s="10"/>
      <c r="W1084" s="10">
        <f t="shared" si="69"/>
        <v>0</v>
      </c>
    </row>
    <row r="1085" spans="7:23">
      <c r="G1085" s="9"/>
      <c r="H1085" s="9"/>
      <c r="I1085" s="9"/>
      <c r="J1085" s="9"/>
      <c r="K1085" s="9"/>
      <c r="L1085" s="9"/>
      <c r="M1085" s="9"/>
      <c r="N1085" s="99"/>
      <c r="O1085" s="10"/>
      <c r="P1085" s="10"/>
      <c r="Q1085" s="10"/>
      <c r="R1085" s="10"/>
      <c r="S1085" s="10"/>
      <c r="T1085" s="10"/>
      <c r="U1085" s="10"/>
      <c r="V1085" s="10"/>
      <c r="W1085" s="10">
        <f t="shared" si="69"/>
        <v>0</v>
      </c>
    </row>
    <row r="1086" spans="7:23">
      <c r="G1086" s="9"/>
      <c r="H1086" s="9"/>
      <c r="I1086" s="9"/>
      <c r="J1086" s="9"/>
      <c r="K1086" s="9"/>
      <c r="L1086" s="9"/>
      <c r="M1086" s="9"/>
      <c r="N1086" s="99"/>
      <c r="O1086" s="10"/>
      <c r="P1086" s="10"/>
      <c r="Q1086" s="10"/>
      <c r="R1086" s="10"/>
      <c r="S1086" s="10"/>
      <c r="T1086" s="10"/>
      <c r="U1086" s="10"/>
      <c r="V1086" s="10"/>
      <c r="W1086" s="10">
        <f t="shared" si="69"/>
        <v>0</v>
      </c>
    </row>
    <row r="1087" spans="7:23">
      <c r="G1087" s="9"/>
      <c r="H1087" s="9"/>
      <c r="I1087" s="9"/>
      <c r="J1087" s="9"/>
      <c r="K1087" s="9"/>
      <c r="L1087" s="9"/>
      <c r="M1087" s="9"/>
      <c r="N1087" s="99"/>
      <c r="O1087" s="10"/>
      <c r="P1087" s="10"/>
      <c r="Q1087" s="10"/>
      <c r="R1087" s="10"/>
      <c r="S1087" s="10"/>
      <c r="T1087" s="10"/>
      <c r="U1087" s="10"/>
      <c r="V1087" s="10"/>
      <c r="W1087" s="10">
        <f t="shared" si="69"/>
        <v>0</v>
      </c>
    </row>
    <row r="1088" spans="7:23">
      <c r="G1088" s="9"/>
      <c r="H1088" s="9"/>
      <c r="I1088" s="9"/>
      <c r="J1088" s="9"/>
      <c r="K1088" s="9"/>
      <c r="L1088" s="9"/>
      <c r="M1088" s="9"/>
      <c r="N1088" s="99"/>
      <c r="O1088" s="10"/>
      <c r="P1088" s="10"/>
      <c r="Q1088" s="10"/>
      <c r="R1088" s="10"/>
      <c r="S1088" s="10"/>
      <c r="T1088" s="10"/>
      <c r="U1088" s="10"/>
      <c r="V1088" s="10"/>
      <c r="W1088" s="10">
        <f t="shared" si="69"/>
        <v>0</v>
      </c>
    </row>
    <row r="1089" spans="7:23">
      <c r="G1089" s="9"/>
      <c r="H1089" s="9"/>
      <c r="I1089" s="9"/>
      <c r="J1089" s="9"/>
      <c r="K1089" s="9"/>
      <c r="L1089" s="9"/>
      <c r="M1089" s="9"/>
      <c r="N1089" s="99"/>
      <c r="O1089" s="10"/>
      <c r="P1089" s="10"/>
      <c r="Q1089" s="10"/>
      <c r="R1089" s="10"/>
      <c r="S1089" s="10"/>
      <c r="T1089" s="10"/>
      <c r="U1089" s="10"/>
      <c r="V1089" s="10"/>
      <c r="W1089" s="10">
        <f t="shared" si="69"/>
        <v>0</v>
      </c>
    </row>
    <row r="1090" spans="7:23">
      <c r="G1090" s="9"/>
      <c r="H1090" s="9"/>
      <c r="I1090" s="9"/>
      <c r="J1090" s="9"/>
      <c r="K1090" s="9"/>
      <c r="L1090" s="9"/>
      <c r="M1090" s="9"/>
      <c r="N1090" s="99"/>
      <c r="O1090" s="10"/>
      <c r="P1090" s="10"/>
      <c r="Q1090" s="10"/>
      <c r="R1090" s="10"/>
      <c r="S1090" s="10"/>
      <c r="T1090" s="10"/>
      <c r="U1090" s="10"/>
      <c r="V1090" s="10"/>
      <c r="W1090" s="10">
        <f t="shared" si="69"/>
        <v>0</v>
      </c>
    </row>
    <row r="1091" spans="7:23">
      <c r="G1091" s="9"/>
      <c r="H1091" s="9"/>
      <c r="I1091" s="9"/>
      <c r="J1091" s="9"/>
      <c r="K1091" s="9"/>
      <c r="L1091" s="9"/>
      <c r="M1091" s="9"/>
      <c r="N1091" s="99"/>
      <c r="O1091" s="10"/>
      <c r="P1091" s="10"/>
      <c r="Q1091" s="10"/>
      <c r="R1091" s="10"/>
      <c r="S1091" s="10"/>
      <c r="T1091" s="10"/>
      <c r="U1091" s="10"/>
      <c r="V1091" s="10"/>
      <c r="W1091" s="10">
        <f t="shared" si="69"/>
        <v>0</v>
      </c>
    </row>
    <row r="1092" spans="7:23">
      <c r="G1092" s="9"/>
      <c r="H1092" s="9"/>
      <c r="I1092" s="9"/>
      <c r="J1092" s="9"/>
      <c r="K1092" s="9"/>
      <c r="L1092" s="9"/>
      <c r="M1092" s="9"/>
      <c r="N1092" s="99"/>
      <c r="O1092" s="10"/>
      <c r="P1092" s="10"/>
      <c r="Q1092" s="10"/>
      <c r="R1092" s="10"/>
      <c r="S1092" s="10"/>
      <c r="T1092" s="10"/>
      <c r="U1092" s="10"/>
      <c r="V1092" s="10"/>
      <c r="W1092" s="10">
        <f t="shared" si="69"/>
        <v>0</v>
      </c>
    </row>
    <row r="1093" spans="7:23">
      <c r="G1093" s="9"/>
      <c r="H1093" s="9"/>
      <c r="I1093" s="9"/>
      <c r="J1093" s="9"/>
      <c r="K1093" s="9"/>
      <c r="L1093" s="9"/>
      <c r="M1093" s="9"/>
      <c r="N1093" s="99"/>
      <c r="O1093" s="10"/>
      <c r="P1093" s="10"/>
      <c r="Q1093" s="10"/>
      <c r="R1093" s="10"/>
      <c r="S1093" s="10"/>
      <c r="T1093" s="10"/>
      <c r="U1093" s="10"/>
      <c r="V1093" s="10"/>
      <c r="W1093" s="10">
        <f t="shared" si="69"/>
        <v>0</v>
      </c>
    </row>
    <row r="1094" spans="7:23">
      <c r="G1094" s="9"/>
      <c r="H1094" s="9"/>
      <c r="I1094" s="9"/>
      <c r="J1094" s="9"/>
      <c r="K1094" s="9"/>
      <c r="L1094" s="9"/>
      <c r="M1094" s="9"/>
      <c r="N1094" s="99"/>
      <c r="O1094" s="10"/>
      <c r="P1094" s="10"/>
      <c r="Q1094" s="10"/>
      <c r="R1094" s="10"/>
      <c r="S1094" s="10"/>
      <c r="T1094" s="10"/>
      <c r="U1094" s="10"/>
      <c r="V1094" s="10"/>
      <c r="W1094" s="10"/>
    </row>
    <row r="1095" spans="7:23">
      <c r="G1095" s="9"/>
      <c r="H1095" s="9"/>
      <c r="I1095" s="9"/>
      <c r="J1095" s="9"/>
      <c r="K1095" s="9"/>
      <c r="L1095" s="9"/>
      <c r="M1095" s="9"/>
      <c r="N1095" s="99"/>
      <c r="O1095" s="10"/>
      <c r="P1095" s="10"/>
      <c r="Q1095" s="10"/>
      <c r="R1095" s="10"/>
      <c r="S1095" s="10"/>
      <c r="T1095" s="10"/>
      <c r="U1095" s="10"/>
      <c r="V1095" s="10"/>
      <c r="W1095" s="10"/>
    </row>
    <row r="1096" spans="7:23">
      <c r="G1096" s="9"/>
      <c r="H1096" s="9"/>
      <c r="I1096" s="9"/>
      <c r="J1096" s="9"/>
      <c r="K1096" s="9"/>
      <c r="L1096" s="9"/>
      <c r="M1096" s="9"/>
      <c r="N1096" s="99"/>
      <c r="O1096" s="10"/>
      <c r="P1096" s="10"/>
      <c r="Q1096" s="10"/>
      <c r="R1096" s="10"/>
      <c r="S1096" s="10"/>
      <c r="T1096" s="10"/>
      <c r="U1096" s="10"/>
      <c r="V1096" s="10"/>
      <c r="W1096" s="10"/>
    </row>
    <row r="1097" spans="7:23">
      <c r="G1097" s="9"/>
      <c r="H1097" s="9"/>
      <c r="I1097" s="9"/>
      <c r="J1097" s="9"/>
      <c r="K1097" s="9"/>
      <c r="L1097" s="9"/>
      <c r="M1097" s="9"/>
      <c r="N1097" s="99"/>
      <c r="O1097" s="10"/>
      <c r="P1097" s="10"/>
      <c r="Q1097" s="10"/>
      <c r="R1097" s="10"/>
      <c r="S1097" s="10"/>
      <c r="T1097" s="10"/>
      <c r="U1097" s="10"/>
      <c r="V1097" s="10"/>
      <c r="W1097" s="10"/>
    </row>
    <row r="1098" spans="7:23">
      <c r="G1098" s="9"/>
      <c r="H1098" s="9"/>
      <c r="I1098" s="9"/>
      <c r="J1098" s="9"/>
      <c r="K1098" s="9"/>
      <c r="L1098" s="9"/>
      <c r="M1098" s="9"/>
      <c r="N1098" s="99"/>
      <c r="O1098" s="10"/>
      <c r="P1098" s="10"/>
      <c r="Q1098" s="10"/>
      <c r="R1098" s="10"/>
      <c r="S1098" s="10"/>
      <c r="T1098" s="10"/>
      <c r="U1098" s="10"/>
      <c r="V1098" s="10"/>
      <c r="W1098" s="10"/>
    </row>
    <row r="1099" spans="7:23">
      <c r="G1099" s="9"/>
      <c r="H1099" s="9"/>
      <c r="I1099" s="9"/>
      <c r="J1099" s="9"/>
      <c r="K1099" s="9"/>
      <c r="L1099" s="9"/>
      <c r="M1099" s="9"/>
      <c r="N1099" s="99"/>
      <c r="O1099" s="10"/>
      <c r="P1099" s="10"/>
      <c r="Q1099" s="10"/>
      <c r="R1099" s="10"/>
      <c r="S1099" s="10"/>
      <c r="T1099" s="10"/>
      <c r="U1099" s="10"/>
      <c r="V1099" s="10"/>
      <c r="W1099" s="10"/>
    </row>
    <row r="1100" spans="7:23">
      <c r="G1100" s="9"/>
      <c r="H1100" s="9"/>
      <c r="I1100" s="9"/>
      <c r="J1100" s="9"/>
      <c r="K1100" s="9"/>
      <c r="L1100" s="9"/>
      <c r="M1100" s="9"/>
      <c r="N1100" s="99"/>
      <c r="O1100" s="10"/>
      <c r="P1100" s="10"/>
      <c r="Q1100" s="10"/>
      <c r="R1100" s="10"/>
      <c r="S1100" s="10"/>
      <c r="T1100" s="10"/>
      <c r="U1100" s="10"/>
      <c r="V1100" s="10"/>
      <c r="W1100" s="10"/>
    </row>
    <row r="1101" spans="7:23">
      <c r="G1101" s="9"/>
      <c r="H1101" s="9"/>
      <c r="I1101" s="9"/>
      <c r="J1101" s="9"/>
      <c r="K1101" s="9"/>
      <c r="L1101" s="9"/>
      <c r="M1101" s="9"/>
      <c r="N1101" s="99"/>
      <c r="O1101" s="10"/>
      <c r="P1101" s="10"/>
      <c r="Q1101" s="10"/>
      <c r="R1101" s="10"/>
      <c r="S1101" s="10"/>
      <c r="T1101" s="10"/>
      <c r="U1101" s="10"/>
      <c r="V1101" s="10"/>
      <c r="W1101" s="10"/>
    </row>
    <row r="1102" spans="7:23">
      <c r="G1102" s="9"/>
      <c r="H1102" s="9"/>
      <c r="I1102" s="9"/>
      <c r="J1102" s="9"/>
      <c r="K1102" s="9"/>
      <c r="L1102" s="9"/>
      <c r="M1102" s="9"/>
      <c r="N1102" s="99"/>
      <c r="O1102" s="10"/>
      <c r="P1102" s="10"/>
      <c r="Q1102" s="10"/>
      <c r="R1102" s="10"/>
      <c r="S1102" s="10"/>
      <c r="T1102" s="10"/>
      <c r="U1102" s="10"/>
      <c r="V1102" s="10"/>
      <c r="W1102" s="10"/>
    </row>
    <row r="1103" spans="7:23">
      <c r="G1103" s="9"/>
      <c r="H1103" s="9"/>
      <c r="I1103" s="9"/>
      <c r="J1103" s="9"/>
      <c r="K1103" s="9"/>
      <c r="L1103" s="9"/>
      <c r="M1103" s="9"/>
      <c r="N1103" s="99"/>
      <c r="O1103" s="10"/>
      <c r="P1103" s="10"/>
      <c r="Q1103" s="10"/>
      <c r="R1103" s="10"/>
      <c r="S1103" s="10"/>
      <c r="T1103" s="10"/>
      <c r="U1103" s="10"/>
      <c r="V1103" s="10"/>
      <c r="W1103" s="10"/>
    </row>
    <row r="1104" spans="7:23">
      <c r="G1104" s="9"/>
      <c r="H1104" s="9"/>
      <c r="I1104" s="9"/>
      <c r="J1104" s="9"/>
      <c r="K1104" s="9"/>
      <c r="L1104" s="9"/>
      <c r="M1104" s="9"/>
      <c r="N1104" s="99"/>
      <c r="O1104" s="10"/>
      <c r="P1104" s="10"/>
      <c r="Q1104" s="10"/>
      <c r="R1104" s="10"/>
      <c r="S1104" s="10"/>
      <c r="T1104" s="10"/>
      <c r="U1104" s="10"/>
      <c r="V1104" s="10"/>
      <c r="W1104" s="10"/>
    </row>
    <row r="1105" spans="7:23">
      <c r="G1105" s="9"/>
      <c r="H1105" s="9"/>
      <c r="I1105" s="9"/>
      <c r="J1105" s="9"/>
      <c r="K1105" s="9"/>
      <c r="L1105" s="9"/>
      <c r="M1105" s="9"/>
      <c r="N1105" s="99"/>
      <c r="O1105" s="10"/>
      <c r="P1105" s="10"/>
      <c r="Q1105" s="10"/>
      <c r="R1105" s="10"/>
      <c r="S1105" s="10"/>
      <c r="T1105" s="10"/>
      <c r="U1105" s="10"/>
      <c r="V1105" s="10"/>
      <c r="W1105" s="10"/>
    </row>
    <row r="1106" spans="7:23">
      <c r="G1106" s="9"/>
      <c r="H1106" s="9"/>
      <c r="I1106" s="9"/>
      <c r="J1106" s="9"/>
      <c r="K1106" s="9"/>
      <c r="L1106" s="9"/>
      <c r="M1106" s="9"/>
      <c r="N1106" s="99"/>
      <c r="O1106" s="10"/>
      <c r="P1106" s="10"/>
      <c r="Q1106" s="10"/>
      <c r="R1106" s="10"/>
      <c r="S1106" s="10"/>
      <c r="T1106" s="10"/>
      <c r="U1106" s="10"/>
      <c r="V1106" s="10"/>
      <c r="W1106" s="10"/>
    </row>
    <row r="1107" spans="7:23">
      <c r="G1107" s="9"/>
      <c r="H1107" s="9"/>
      <c r="I1107" s="9"/>
      <c r="J1107" s="9"/>
      <c r="K1107" s="9"/>
      <c r="L1107" s="9"/>
      <c r="M1107" s="9"/>
      <c r="N1107" s="99"/>
      <c r="O1107" s="10"/>
      <c r="P1107" s="10"/>
      <c r="Q1107" s="10"/>
      <c r="R1107" s="10"/>
      <c r="S1107" s="10"/>
      <c r="T1107" s="10"/>
      <c r="U1107" s="10"/>
      <c r="V1107" s="10"/>
      <c r="W1107" s="10"/>
    </row>
    <row r="1108" spans="7:23">
      <c r="G1108" s="9"/>
      <c r="H1108" s="9"/>
      <c r="I1108" s="9"/>
      <c r="J1108" s="9"/>
      <c r="K1108" s="9"/>
      <c r="L1108" s="9"/>
      <c r="M1108" s="9"/>
      <c r="N1108" s="99"/>
      <c r="O1108" s="10"/>
      <c r="P1108" s="10"/>
      <c r="Q1108" s="10"/>
      <c r="R1108" s="10"/>
      <c r="S1108" s="10"/>
      <c r="T1108" s="10"/>
      <c r="U1108" s="10"/>
      <c r="V1108" s="10"/>
      <c r="W1108" s="10"/>
    </row>
    <row r="1109" spans="7:23">
      <c r="G1109" s="9"/>
      <c r="H1109" s="9"/>
      <c r="I1109" s="9"/>
      <c r="J1109" s="9"/>
      <c r="K1109" s="9"/>
      <c r="L1109" s="9"/>
      <c r="M1109" s="9"/>
      <c r="N1109" s="99"/>
      <c r="O1109" s="10"/>
      <c r="P1109" s="10"/>
      <c r="Q1109" s="10"/>
      <c r="R1109" s="10"/>
      <c r="S1109" s="10"/>
      <c r="T1109" s="10"/>
      <c r="U1109" s="10"/>
      <c r="V1109" s="10"/>
      <c r="W1109" s="10"/>
    </row>
    <row r="1110" spans="7:23">
      <c r="G1110" s="9"/>
      <c r="H1110" s="9"/>
      <c r="I1110" s="9"/>
      <c r="J1110" s="9"/>
      <c r="K1110" s="9"/>
      <c r="L1110" s="9"/>
      <c r="M1110" s="9"/>
      <c r="N1110" s="99"/>
      <c r="O1110" s="10"/>
      <c r="P1110" s="10"/>
      <c r="Q1110" s="10"/>
      <c r="R1110" s="10"/>
      <c r="S1110" s="10"/>
      <c r="T1110" s="10"/>
      <c r="U1110" s="10"/>
      <c r="V1110" s="10"/>
      <c r="W1110" s="10"/>
    </row>
    <row r="1111" spans="7:23">
      <c r="G1111" s="9"/>
      <c r="H1111" s="9"/>
      <c r="I1111" s="9"/>
      <c r="J1111" s="9"/>
      <c r="K1111" s="9"/>
      <c r="L1111" s="9"/>
      <c r="M1111" s="9"/>
      <c r="N1111" s="99"/>
      <c r="O1111" s="10"/>
      <c r="P1111" s="10"/>
      <c r="Q1111" s="10"/>
      <c r="R1111" s="10"/>
      <c r="S1111" s="10"/>
      <c r="T1111" s="10"/>
      <c r="U1111" s="10"/>
      <c r="V1111" s="10"/>
      <c r="W1111" s="10"/>
    </row>
    <row r="1112" spans="7:23">
      <c r="G1112" s="9"/>
      <c r="H1112" s="9"/>
      <c r="I1112" s="9"/>
      <c r="J1112" s="9"/>
      <c r="K1112" s="9"/>
      <c r="L1112" s="9"/>
      <c r="M1112" s="9"/>
      <c r="N1112" s="99"/>
      <c r="O1112" s="10"/>
      <c r="P1112" s="10"/>
      <c r="Q1112" s="10"/>
      <c r="R1112" s="10"/>
      <c r="S1112" s="10"/>
      <c r="T1112" s="10"/>
      <c r="U1112" s="10"/>
      <c r="V1112" s="10"/>
      <c r="W1112" s="10"/>
    </row>
    <row r="1113" spans="7:23">
      <c r="G1113" s="9"/>
      <c r="H1113" s="9"/>
      <c r="I1113" s="9"/>
      <c r="J1113" s="9"/>
      <c r="K1113" s="9"/>
      <c r="L1113" s="9"/>
      <c r="M1113" s="9"/>
      <c r="N1113" s="99"/>
      <c r="O1113" s="10"/>
      <c r="P1113" s="10"/>
      <c r="Q1113" s="10"/>
      <c r="R1113" s="10"/>
      <c r="S1113" s="10"/>
      <c r="T1113" s="10"/>
      <c r="U1113" s="10"/>
      <c r="V1113" s="10"/>
      <c r="W1113" s="10"/>
    </row>
    <row r="1114" spans="7:23">
      <c r="G1114" s="9"/>
      <c r="H1114" s="9"/>
      <c r="I1114" s="9"/>
      <c r="J1114" s="9"/>
      <c r="K1114" s="9"/>
      <c r="L1114" s="9"/>
      <c r="M1114" s="9"/>
      <c r="N1114" s="99"/>
      <c r="O1114" s="10"/>
      <c r="P1114" s="10"/>
      <c r="Q1114" s="10"/>
      <c r="R1114" s="10"/>
      <c r="S1114" s="10"/>
      <c r="T1114" s="10"/>
      <c r="U1114" s="10"/>
      <c r="V1114" s="10"/>
      <c r="W1114" s="10"/>
    </row>
    <row r="1115" spans="7:23">
      <c r="G1115" s="9"/>
      <c r="H1115" s="9"/>
      <c r="I1115" s="9"/>
      <c r="J1115" s="9"/>
      <c r="K1115" s="9"/>
      <c r="L1115" s="9"/>
      <c r="M1115" s="9"/>
      <c r="N1115" s="99"/>
      <c r="O1115" s="10"/>
      <c r="P1115" s="10"/>
      <c r="Q1115" s="10"/>
      <c r="R1115" s="10"/>
      <c r="S1115" s="10"/>
      <c r="T1115" s="10"/>
      <c r="U1115" s="10"/>
      <c r="V1115" s="10"/>
      <c r="W1115" s="10"/>
    </row>
    <row r="1116" spans="7:23">
      <c r="G1116" s="9"/>
      <c r="H1116" s="9"/>
      <c r="I1116" s="9"/>
      <c r="J1116" s="9"/>
      <c r="K1116" s="9"/>
      <c r="L1116" s="9"/>
      <c r="M1116" s="9"/>
      <c r="N1116" s="99"/>
      <c r="O1116" s="10"/>
      <c r="P1116" s="10"/>
      <c r="Q1116" s="10"/>
      <c r="R1116" s="10"/>
      <c r="S1116" s="10"/>
      <c r="T1116" s="10"/>
      <c r="U1116" s="10"/>
      <c r="V1116" s="10"/>
      <c r="W1116" s="10"/>
    </row>
    <row r="1117" spans="7:23">
      <c r="G1117" s="9"/>
      <c r="H1117" s="9"/>
      <c r="I1117" s="9"/>
      <c r="J1117" s="9"/>
      <c r="K1117" s="9"/>
      <c r="L1117" s="9"/>
      <c r="M1117" s="9"/>
      <c r="N1117" s="99"/>
      <c r="O1117" s="10"/>
      <c r="P1117" s="10"/>
      <c r="Q1117" s="10"/>
      <c r="R1117" s="10"/>
      <c r="S1117" s="10"/>
      <c r="T1117" s="10"/>
      <c r="U1117" s="10"/>
      <c r="V1117" s="10"/>
      <c r="W1117" s="10"/>
    </row>
    <row r="1118" spans="7:23">
      <c r="G1118" s="9"/>
      <c r="H1118" s="9"/>
      <c r="I1118" s="9"/>
      <c r="J1118" s="9"/>
      <c r="K1118" s="9"/>
      <c r="L1118" s="9"/>
      <c r="M1118" s="9"/>
      <c r="N1118" s="99"/>
      <c r="O1118" s="10"/>
      <c r="P1118" s="10"/>
      <c r="Q1118" s="10"/>
      <c r="R1118" s="10"/>
      <c r="S1118" s="10"/>
      <c r="T1118" s="10"/>
      <c r="U1118" s="10"/>
      <c r="V1118" s="10"/>
      <c r="W1118" s="10"/>
    </row>
    <row r="1119" spans="7:23">
      <c r="G1119" s="9"/>
      <c r="H1119" s="9"/>
      <c r="I1119" s="9"/>
      <c r="J1119" s="9"/>
      <c r="K1119" s="9"/>
      <c r="L1119" s="9"/>
      <c r="M1119" s="9"/>
      <c r="N1119" s="99"/>
      <c r="O1119" s="10"/>
      <c r="P1119" s="10"/>
      <c r="Q1119" s="10"/>
      <c r="R1119" s="10"/>
      <c r="S1119" s="10"/>
      <c r="T1119" s="10"/>
      <c r="U1119" s="10"/>
      <c r="V1119" s="10"/>
      <c r="W1119" s="10"/>
    </row>
    <row r="1120" spans="7:23">
      <c r="G1120" s="9"/>
      <c r="H1120" s="9"/>
      <c r="I1120" s="9"/>
      <c r="J1120" s="9"/>
      <c r="K1120" s="9"/>
      <c r="L1120" s="9"/>
      <c r="M1120" s="9"/>
      <c r="N1120" s="99"/>
      <c r="O1120" s="10"/>
      <c r="P1120" s="10"/>
      <c r="Q1120" s="10"/>
      <c r="R1120" s="10"/>
      <c r="S1120" s="10"/>
      <c r="T1120" s="10"/>
      <c r="U1120" s="10"/>
      <c r="V1120" s="10"/>
      <c r="W1120" s="10"/>
    </row>
    <row r="1121" spans="7:23">
      <c r="G1121" s="9"/>
      <c r="H1121" s="9"/>
      <c r="I1121" s="9"/>
      <c r="J1121" s="9"/>
      <c r="K1121" s="9"/>
      <c r="L1121" s="9"/>
      <c r="M1121" s="9"/>
      <c r="N1121" s="99"/>
      <c r="O1121" s="10"/>
      <c r="P1121" s="10"/>
      <c r="Q1121" s="10"/>
      <c r="R1121" s="10"/>
      <c r="S1121" s="10"/>
      <c r="T1121" s="10"/>
      <c r="U1121" s="10"/>
      <c r="V1121" s="10"/>
      <c r="W1121" s="10"/>
    </row>
    <row r="1122" spans="7:23">
      <c r="G1122" s="9"/>
      <c r="H1122" s="9"/>
      <c r="I1122" s="9"/>
      <c r="J1122" s="9"/>
      <c r="K1122" s="9"/>
      <c r="L1122" s="9"/>
      <c r="M1122" s="9"/>
      <c r="N1122" s="99"/>
      <c r="O1122" s="10"/>
      <c r="P1122" s="10"/>
      <c r="Q1122" s="10"/>
      <c r="R1122" s="10"/>
      <c r="S1122" s="10"/>
      <c r="T1122" s="10"/>
      <c r="U1122" s="10"/>
      <c r="V1122" s="10"/>
      <c r="W1122" s="10"/>
    </row>
    <row r="1123" spans="7:23">
      <c r="G1123" s="9"/>
      <c r="H1123" s="9"/>
      <c r="I1123" s="9"/>
      <c r="J1123" s="9"/>
      <c r="K1123" s="9"/>
      <c r="L1123" s="9"/>
      <c r="M1123" s="9"/>
      <c r="N1123" s="99"/>
      <c r="O1123" s="10"/>
      <c r="P1123" s="10"/>
      <c r="Q1123" s="10"/>
      <c r="R1123" s="10"/>
      <c r="S1123" s="10"/>
      <c r="T1123" s="10"/>
      <c r="U1123" s="10"/>
      <c r="V1123" s="10"/>
      <c r="W1123" s="10"/>
    </row>
    <row r="1124" spans="7:23">
      <c r="G1124" s="9"/>
      <c r="H1124" s="9"/>
      <c r="I1124" s="9"/>
      <c r="J1124" s="9"/>
      <c r="K1124" s="9"/>
      <c r="L1124" s="9"/>
      <c r="M1124" s="9"/>
      <c r="N1124" s="99"/>
      <c r="O1124" s="10"/>
      <c r="P1124" s="10"/>
      <c r="Q1124" s="10"/>
      <c r="R1124" s="10"/>
      <c r="S1124" s="10"/>
      <c r="T1124" s="10"/>
      <c r="U1124" s="10"/>
      <c r="V1124" s="10"/>
      <c r="W1124" s="10"/>
    </row>
    <row r="1125" spans="7:23">
      <c r="G1125" s="9"/>
      <c r="H1125" s="9"/>
      <c r="I1125" s="9"/>
      <c r="J1125" s="9"/>
      <c r="K1125" s="9"/>
      <c r="L1125" s="9"/>
      <c r="M1125" s="9"/>
      <c r="N1125" s="99"/>
      <c r="O1125" s="10"/>
      <c r="P1125" s="10"/>
      <c r="Q1125" s="10"/>
      <c r="R1125" s="10"/>
      <c r="S1125" s="10"/>
      <c r="T1125" s="10"/>
      <c r="U1125" s="10"/>
      <c r="V1125" s="10"/>
      <c r="W1125" s="10"/>
    </row>
    <row r="1126" spans="7:23">
      <c r="G1126" s="9"/>
      <c r="H1126" s="9"/>
      <c r="I1126" s="9"/>
      <c r="J1126" s="9"/>
      <c r="K1126" s="9"/>
      <c r="L1126" s="9"/>
      <c r="M1126" s="9"/>
      <c r="N1126" s="99"/>
      <c r="O1126" s="10"/>
      <c r="P1126" s="10"/>
      <c r="Q1126" s="10"/>
      <c r="R1126" s="10"/>
      <c r="S1126" s="10"/>
      <c r="T1126" s="10"/>
      <c r="U1126" s="10"/>
      <c r="V1126" s="10"/>
      <c r="W1126" s="10"/>
    </row>
    <row r="1127" spans="7:23">
      <c r="G1127" s="9"/>
      <c r="H1127" s="9"/>
      <c r="I1127" s="9"/>
      <c r="J1127" s="9"/>
      <c r="K1127" s="9"/>
      <c r="L1127" s="9"/>
      <c r="M1127" s="9"/>
      <c r="N1127" s="99"/>
      <c r="O1127" s="10"/>
      <c r="P1127" s="10"/>
      <c r="Q1127" s="10"/>
      <c r="R1127" s="10"/>
      <c r="S1127" s="10"/>
      <c r="T1127" s="10"/>
      <c r="U1127" s="10"/>
      <c r="V1127" s="10"/>
      <c r="W1127" s="10"/>
    </row>
    <row r="1128" spans="7:23">
      <c r="G1128" s="9"/>
      <c r="H1128" s="9"/>
      <c r="I1128" s="9"/>
      <c r="J1128" s="9"/>
      <c r="K1128" s="9"/>
      <c r="L1128" s="9"/>
      <c r="M1128" s="9"/>
      <c r="N1128" s="99"/>
      <c r="O1128" s="10"/>
      <c r="P1128" s="10"/>
      <c r="Q1128" s="10"/>
      <c r="R1128" s="10"/>
      <c r="S1128" s="10"/>
      <c r="T1128" s="10"/>
      <c r="U1128" s="10"/>
      <c r="V1128" s="10"/>
      <c r="W1128" s="10"/>
    </row>
    <row r="1129" spans="7:23">
      <c r="G1129" s="9"/>
      <c r="H1129" s="9"/>
      <c r="I1129" s="9"/>
      <c r="J1129" s="9"/>
      <c r="K1129" s="9"/>
      <c r="L1129" s="9"/>
      <c r="M1129" s="9"/>
      <c r="N1129" s="99"/>
      <c r="O1129" s="10"/>
      <c r="P1129" s="10"/>
      <c r="Q1129" s="10"/>
      <c r="R1129" s="10"/>
      <c r="S1129" s="10"/>
      <c r="T1129" s="10"/>
      <c r="U1129" s="10"/>
      <c r="V1129" s="10"/>
      <c r="W1129" s="10"/>
    </row>
    <row r="1130" spans="7:23">
      <c r="G1130" s="9"/>
      <c r="H1130" s="9"/>
      <c r="I1130" s="9"/>
      <c r="J1130" s="9"/>
      <c r="K1130" s="9"/>
      <c r="L1130" s="9"/>
      <c r="M1130" s="9"/>
      <c r="N1130" s="99"/>
      <c r="O1130" s="10"/>
      <c r="P1130" s="10"/>
      <c r="Q1130" s="10"/>
      <c r="R1130" s="10"/>
      <c r="S1130" s="10"/>
      <c r="T1130" s="10"/>
      <c r="U1130" s="10"/>
      <c r="V1130" s="10"/>
      <c r="W1130" s="10"/>
    </row>
    <row r="1131" spans="7:23">
      <c r="G1131" s="9"/>
      <c r="H1131" s="9"/>
      <c r="I1131" s="9"/>
      <c r="J1131" s="9"/>
      <c r="K1131" s="9"/>
      <c r="L1131" s="9"/>
      <c r="M1131" s="9"/>
      <c r="N1131" s="99"/>
      <c r="O1131" s="10"/>
      <c r="P1131" s="10"/>
      <c r="Q1131" s="10"/>
      <c r="R1131" s="10"/>
      <c r="S1131" s="10"/>
      <c r="T1131" s="10"/>
      <c r="U1131" s="10"/>
      <c r="V1131" s="10"/>
      <c r="W1131" s="10"/>
    </row>
    <row r="1132" spans="7:23">
      <c r="N1132" s="99"/>
      <c r="O1132" s="10"/>
      <c r="P1132" s="10"/>
    </row>
    <row r="1133" spans="7:23">
      <c r="N1133" s="99"/>
      <c r="O1133" s="10"/>
      <c r="P1133" s="10"/>
    </row>
    <row r="1134" spans="7:23">
      <c r="N1134" s="99"/>
      <c r="O1134" s="10"/>
      <c r="P1134" s="10"/>
    </row>
    <row r="1135" spans="7:23">
      <c r="N1135" s="99"/>
      <c r="O1135" s="10"/>
      <c r="P1135" s="10"/>
    </row>
    <row r="1136" spans="7:23">
      <c r="N1136" s="99"/>
      <c r="O1136" s="10"/>
      <c r="P1136" s="10"/>
    </row>
    <row r="1137" spans="14:16">
      <c r="N1137" s="99"/>
      <c r="O1137" s="10"/>
      <c r="P1137" s="10"/>
    </row>
    <row r="1138" spans="14:16">
      <c r="N1138" s="99"/>
      <c r="O1138" s="10"/>
      <c r="P1138" s="10"/>
    </row>
    <row r="1139" spans="14:16">
      <c r="N1139" s="99"/>
      <c r="O1139" s="10"/>
      <c r="P1139" s="10"/>
    </row>
    <row r="1140" spans="14:16">
      <c r="N1140" s="99"/>
      <c r="O1140" s="10"/>
      <c r="P1140" s="10"/>
    </row>
    <row r="1141" spans="14:16">
      <c r="N1141" s="99"/>
      <c r="O1141" s="10"/>
      <c r="P1141" s="10"/>
    </row>
    <row r="1142" spans="14:16">
      <c r="N1142" s="99"/>
      <c r="O1142" s="10"/>
      <c r="P1142" s="10"/>
    </row>
    <row r="1143" spans="14:16">
      <c r="N1143" s="99"/>
      <c r="O1143" s="10"/>
      <c r="P1143" s="10"/>
    </row>
    <row r="1144" spans="14:16">
      <c r="N1144" s="99"/>
      <c r="O1144" s="10"/>
      <c r="P1144" s="10"/>
    </row>
    <row r="1145" spans="14:16">
      <c r="N1145" s="99"/>
      <c r="O1145" s="10"/>
      <c r="P1145" s="10"/>
    </row>
    <row r="1146" spans="14:16">
      <c r="N1146" s="99"/>
      <c r="O1146" s="10"/>
      <c r="P1146" s="10"/>
    </row>
    <row r="1147" spans="14:16">
      <c r="N1147" s="99"/>
      <c r="O1147" s="10"/>
      <c r="P1147" s="10"/>
    </row>
    <row r="1148" spans="14:16">
      <c r="N1148" s="99"/>
      <c r="O1148" s="10"/>
      <c r="P1148" s="10"/>
    </row>
    <row r="1149" spans="14:16">
      <c r="N1149" s="99"/>
      <c r="O1149" s="10"/>
      <c r="P1149" s="10"/>
    </row>
    <row r="1150" spans="14:16">
      <c r="N1150" s="99"/>
      <c r="O1150" s="10"/>
      <c r="P1150" s="10"/>
    </row>
    <row r="1151" spans="14:16">
      <c r="N1151" s="99"/>
      <c r="O1151" s="10"/>
      <c r="P1151" s="10"/>
    </row>
    <row r="1152" spans="14:16">
      <c r="N1152" s="99"/>
      <c r="O1152" s="10"/>
      <c r="P1152" s="10"/>
    </row>
    <row r="1153" spans="14:16">
      <c r="N1153" s="99"/>
      <c r="O1153" s="10"/>
      <c r="P1153" s="10"/>
    </row>
    <row r="1154" spans="14:16">
      <c r="N1154" s="99"/>
      <c r="O1154" s="10"/>
      <c r="P1154" s="10"/>
    </row>
    <row r="1155" spans="14:16">
      <c r="N1155" s="99"/>
      <c r="O1155" s="10"/>
      <c r="P1155" s="10"/>
    </row>
    <row r="1156" spans="14:16">
      <c r="N1156" s="99"/>
      <c r="O1156" s="10"/>
      <c r="P1156" s="10"/>
    </row>
    <row r="1157" spans="14:16">
      <c r="N1157" s="99"/>
      <c r="O1157" s="10"/>
      <c r="P1157" s="10"/>
    </row>
    <row r="1158" spans="14:16">
      <c r="N1158" s="99"/>
      <c r="O1158" s="10"/>
      <c r="P1158" s="10"/>
    </row>
    <row r="1159" spans="14:16">
      <c r="N1159" s="99"/>
      <c r="O1159" s="10"/>
      <c r="P1159" s="10"/>
    </row>
    <row r="1160" spans="14:16">
      <c r="N1160" s="99"/>
      <c r="O1160" s="10"/>
      <c r="P1160" s="10"/>
    </row>
    <row r="1161" spans="14:16">
      <c r="N1161" s="99"/>
      <c r="O1161" s="10"/>
      <c r="P1161" s="10"/>
    </row>
    <row r="1162" spans="14:16">
      <c r="N1162" s="99"/>
      <c r="O1162" s="10"/>
      <c r="P1162" s="10"/>
    </row>
    <row r="1163" spans="14:16">
      <c r="N1163" s="99"/>
      <c r="O1163" s="10"/>
      <c r="P1163" s="10"/>
    </row>
    <row r="1164" spans="14:16">
      <c r="N1164" s="99"/>
      <c r="O1164" s="10"/>
      <c r="P1164" s="10"/>
    </row>
    <row r="1165" spans="14:16">
      <c r="N1165" s="99"/>
      <c r="O1165" s="10"/>
      <c r="P1165" s="10"/>
    </row>
    <row r="1166" spans="14:16">
      <c r="N1166" s="99"/>
      <c r="O1166" s="10"/>
      <c r="P1166" s="10"/>
    </row>
    <row r="1167" spans="14:16">
      <c r="N1167" s="99"/>
      <c r="O1167" s="10"/>
      <c r="P1167" s="10"/>
    </row>
    <row r="1168" spans="14:16">
      <c r="N1168" s="99"/>
      <c r="O1168" s="10"/>
      <c r="P1168" s="10"/>
    </row>
    <row r="1169" spans="14:16">
      <c r="N1169" s="99"/>
      <c r="O1169" s="10"/>
      <c r="P1169" s="10"/>
    </row>
    <row r="1170" spans="14:16">
      <c r="N1170" s="99"/>
      <c r="O1170" s="10"/>
      <c r="P1170" s="10"/>
    </row>
    <row r="1171" spans="14:16">
      <c r="N1171" s="99"/>
      <c r="O1171" s="10"/>
      <c r="P1171" s="10"/>
    </row>
    <row r="1172" spans="14:16">
      <c r="N1172" s="99"/>
      <c r="O1172" s="10"/>
      <c r="P1172" s="10"/>
    </row>
    <row r="1173" spans="14:16">
      <c r="N1173" s="99"/>
      <c r="O1173" s="10"/>
      <c r="P1173" s="10"/>
    </row>
    <row r="1174" spans="14:16">
      <c r="N1174" s="99"/>
      <c r="O1174" s="10"/>
      <c r="P1174" s="10"/>
    </row>
    <row r="1175" spans="14:16">
      <c r="N1175" s="99"/>
      <c r="O1175" s="10"/>
      <c r="P1175" s="10"/>
    </row>
    <row r="1176" spans="14:16">
      <c r="N1176" s="99"/>
      <c r="O1176" s="10"/>
      <c r="P1176" s="10"/>
    </row>
    <row r="1177" spans="14:16">
      <c r="N1177" s="99"/>
      <c r="O1177" s="10"/>
      <c r="P1177" s="10"/>
    </row>
    <row r="1178" spans="14:16">
      <c r="N1178" s="99"/>
      <c r="O1178" s="10"/>
      <c r="P1178" s="10"/>
    </row>
    <row r="1179" spans="14:16">
      <c r="N1179" s="99"/>
      <c r="O1179" s="10"/>
      <c r="P1179" s="10"/>
    </row>
    <row r="1180" spans="14:16">
      <c r="N1180" s="99"/>
      <c r="O1180" s="10"/>
      <c r="P1180" s="10"/>
    </row>
    <row r="1181" spans="14:16">
      <c r="N1181" s="99"/>
      <c r="O1181" s="10"/>
      <c r="P1181" s="10"/>
    </row>
    <row r="1182" spans="14:16">
      <c r="N1182" s="99"/>
      <c r="O1182" s="10"/>
      <c r="P1182" s="10"/>
    </row>
    <row r="1183" spans="14:16">
      <c r="N1183" s="99"/>
      <c r="O1183" s="10"/>
      <c r="P1183" s="10"/>
    </row>
    <row r="1184" spans="14:16">
      <c r="N1184" s="99"/>
      <c r="O1184" s="10"/>
      <c r="P1184" s="10"/>
    </row>
    <row r="1185" spans="14:16">
      <c r="N1185" s="99"/>
      <c r="O1185" s="10"/>
      <c r="P1185" s="10"/>
    </row>
    <row r="1186" spans="14:16">
      <c r="N1186" s="99"/>
      <c r="O1186" s="10"/>
      <c r="P1186" s="10"/>
    </row>
    <row r="1187" spans="14:16">
      <c r="N1187" s="99"/>
      <c r="O1187" s="10"/>
      <c r="P1187" s="10"/>
    </row>
    <row r="1188" spans="14:16">
      <c r="N1188" s="99"/>
      <c r="O1188" s="10"/>
      <c r="P1188" s="10"/>
    </row>
    <row r="1189" spans="14:16">
      <c r="N1189" s="99"/>
      <c r="O1189" s="10"/>
      <c r="P1189" s="10"/>
    </row>
    <row r="1190" spans="14:16">
      <c r="N1190" s="99"/>
      <c r="O1190" s="10"/>
      <c r="P1190" s="10"/>
    </row>
    <row r="1191" spans="14:16">
      <c r="N1191" s="99"/>
      <c r="O1191" s="10"/>
      <c r="P1191" s="10"/>
    </row>
    <row r="1192" spans="14:16">
      <c r="N1192" s="99"/>
      <c r="O1192" s="10"/>
      <c r="P1192" s="10"/>
    </row>
    <row r="1193" spans="14:16">
      <c r="N1193" s="99"/>
      <c r="O1193" s="10"/>
      <c r="P1193" s="10"/>
    </row>
    <row r="1194" spans="14:16">
      <c r="N1194" s="99"/>
      <c r="O1194" s="10"/>
      <c r="P1194" s="10"/>
    </row>
    <row r="1195" spans="14:16">
      <c r="N1195" s="99"/>
      <c r="O1195" s="10"/>
      <c r="P1195" s="10"/>
    </row>
    <row r="1196" spans="14:16">
      <c r="N1196" s="99"/>
    </row>
    <row r="1197" spans="14:16">
      <c r="N1197" s="99"/>
    </row>
    <row r="1198" spans="14:16">
      <c r="N1198" s="99"/>
    </row>
    <row r="1199" spans="14:16">
      <c r="N1199" s="99"/>
    </row>
    <row r="1200" spans="14:16">
      <c r="N1200" s="99"/>
    </row>
    <row r="1201" spans="14:14">
      <c r="N1201" s="99"/>
    </row>
    <row r="1202" spans="14:14">
      <c r="N1202" s="99"/>
    </row>
    <row r="1203" spans="14:14">
      <c r="N1203" s="99"/>
    </row>
    <row r="1204" spans="14:14">
      <c r="N1204" s="99"/>
    </row>
    <row r="1205" spans="14:14">
      <c r="N1205" s="99"/>
    </row>
    <row r="1206" spans="14:14">
      <c r="N1206" s="99"/>
    </row>
    <row r="1207" spans="14:14">
      <c r="N1207" s="99"/>
    </row>
    <row r="1208" spans="14:14">
      <c r="N1208" s="99"/>
    </row>
    <row r="1209" spans="14:14">
      <c r="N1209" s="99"/>
    </row>
    <row r="1210" spans="14:14">
      <c r="N1210" s="99"/>
    </row>
    <row r="1211" spans="14:14">
      <c r="N1211" s="99"/>
    </row>
    <row r="1212" spans="14:14">
      <c r="N1212" s="99"/>
    </row>
    <row r="1213" spans="14:14">
      <c r="N1213" s="99"/>
    </row>
    <row r="1214" spans="14:14">
      <c r="N1214" s="99"/>
    </row>
    <row r="1215" spans="14:14">
      <c r="N1215" s="99"/>
    </row>
    <row r="1216" spans="14:14">
      <c r="N1216" s="99"/>
    </row>
    <row r="1217" spans="14:14">
      <c r="N1217" s="99"/>
    </row>
    <row r="1218" spans="14:14">
      <c r="N1218" s="99"/>
    </row>
    <row r="1219" spans="14:14">
      <c r="N1219" s="99"/>
    </row>
    <row r="1220" spans="14:14">
      <c r="N1220" s="99"/>
    </row>
    <row r="1221" spans="14:14">
      <c r="N1221" s="99"/>
    </row>
    <row r="1222" spans="14:14">
      <c r="N1222" s="99"/>
    </row>
    <row r="1223" spans="14:14">
      <c r="N1223" s="99"/>
    </row>
    <row r="1224" spans="14:14">
      <c r="N1224" s="99"/>
    </row>
    <row r="1225" spans="14:14">
      <c r="N1225" s="99"/>
    </row>
    <row r="1226" spans="14:14">
      <c r="N1226" s="99"/>
    </row>
    <row r="1227" spans="14:14">
      <c r="N1227" s="99"/>
    </row>
    <row r="1228" spans="14:14">
      <c r="N1228" s="99"/>
    </row>
    <row r="1229" spans="14:14">
      <c r="N1229" s="99"/>
    </row>
    <row r="1230" spans="14:14">
      <c r="N1230" s="99"/>
    </row>
    <row r="1231" spans="14:14">
      <c r="N1231" s="99"/>
    </row>
    <row r="1232" spans="14:14">
      <c r="N1232" s="99"/>
    </row>
    <row r="1233" spans="14:14">
      <c r="N1233" s="99"/>
    </row>
    <row r="1234" spans="14:14">
      <c r="N1234" s="99"/>
    </row>
    <row r="1235" spans="14:14">
      <c r="N1235" s="99"/>
    </row>
    <row r="1236" spans="14:14">
      <c r="N1236" s="99"/>
    </row>
    <row r="1237" spans="14:14">
      <c r="N1237" s="99"/>
    </row>
    <row r="1238" spans="14:14">
      <c r="N1238" s="99"/>
    </row>
    <row r="1239" spans="14:14">
      <c r="N1239" s="99"/>
    </row>
    <row r="1240" spans="14:14">
      <c r="N1240" s="99"/>
    </row>
    <row r="1241" spans="14:14">
      <c r="N1241" s="99"/>
    </row>
    <row r="1242" spans="14:14">
      <c r="N1242" s="99"/>
    </row>
    <row r="1243" spans="14:14">
      <c r="N1243" s="99"/>
    </row>
    <row r="1244" spans="14:14">
      <c r="N1244" s="99"/>
    </row>
    <row r="1245" spans="14:14">
      <c r="N1245" s="99"/>
    </row>
    <row r="1246" spans="14:14">
      <c r="N1246" s="99"/>
    </row>
    <row r="1247" spans="14:14">
      <c r="N1247" s="99"/>
    </row>
    <row r="1248" spans="14:14">
      <c r="N1248" s="99"/>
    </row>
    <row r="1249" spans="14:14">
      <c r="N1249" s="99"/>
    </row>
    <row r="1250" spans="14:14">
      <c r="N1250" s="99"/>
    </row>
    <row r="1251" spans="14:14">
      <c r="N1251" s="99"/>
    </row>
    <row r="1252" spans="14:14">
      <c r="N1252" s="99"/>
    </row>
    <row r="1253" spans="14:14">
      <c r="N1253" s="99"/>
    </row>
    <row r="1254" spans="14:14">
      <c r="N1254" s="99"/>
    </row>
    <row r="1255" spans="14:14">
      <c r="N1255" s="99"/>
    </row>
    <row r="1256" spans="14:14">
      <c r="N1256" s="99"/>
    </row>
    <row r="1257" spans="14:14">
      <c r="N1257" s="99"/>
    </row>
    <row r="1258" spans="14:14">
      <c r="N1258" s="99"/>
    </row>
    <row r="1259" spans="14:14">
      <c r="N1259" s="99"/>
    </row>
    <row r="1260" spans="14:14">
      <c r="N1260" s="99"/>
    </row>
    <row r="1261" spans="14:14">
      <c r="N1261" s="99"/>
    </row>
    <row r="1262" spans="14:14">
      <c r="N1262" s="99"/>
    </row>
    <row r="1263" spans="14:14">
      <c r="N1263" s="99"/>
    </row>
    <row r="1264" spans="14:14">
      <c r="N1264" s="99"/>
    </row>
    <row r="1265" spans="14:14">
      <c r="N1265" s="99"/>
    </row>
    <row r="1266" spans="14:14">
      <c r="N1266" s="99"/>
    </row>
    <row r="1267" spans="14:14">
      <c r="N1267" s="99"/>
    </row>
    <row r="1268" spans="14:14">
      <c r="N1268" s="99"/>
    </row>
    <row r="1269" spans="14:14">
      <c r="N1269" s="99"/>
    </row>
    <row r="1270" spans="14:14">
      <c r="N1270" s="99"/>
    </row>
    <row r="1271" spans="14:14">
      <c r="N1271" s="99"/>
    </row>
    <row r="1272" spans="14:14">
      <c r="N1272" s="99"/>
    </row>
    <row r="1273" spans="14:14">
      <c r="N1273" s="99"/>
    </row>
    <row r="1274" spans="14:14">
      <c r="N1274" s="99"/>
    </row>
    <row r="1275" spans="14:14">
      <c r="N1275" s="99"/>
    </row>
    <row r="1276" spans="14:14">
      <c r="N1276" s="99"/>
    </row>
    <row r="1277" spans="14:14">
      <c r="N1277" s="99"/>
    </row>
    <row r="1278" spans="14:14">
      <c r="N1278" s="99"/>
    </row>
    <row r="1279" spans="14:14">
      <c r="N1279" s="99"/>
    </row>
    <row r="1280" spans="14:14">
      <c r="N1280" s="99"/>
    </row>
    <row r="1281" spans="14:14">
      <c r="N1281" s="99"/>
    </row>
    <row r="1282" spans="14:14">
      <c r="N1282" s="99"/>
    </row>
    <row r="1283" spans="14:14">
      <c r="N1283" s="99"/>
    </row>
    <row r="1284" spans="14:14">
      <c r="N1284" s="99"/>
    </row>
    <row r="1285" spans="14:14">
      <c r="N1285" s="99"/>
    </row>
    <row r="1286" spans="14:14">
      <c r="N1286" s="99"/>
    </row>
    <row r="1287" spans="14:14">
      <c r="N1287" s="99"/>
    </row>
    <row r="1288" spans="14:14">
      <c r="N1288" s="99"/>
    </row>
    <row r="1289" spans="14:14">
      <c r="N1289" s="99"/>
    </row>
    <row r="1290" spans="14:14">
      <c r="N1290" s="99"/>
    </row>
    <row r="1291" spans="14:14">
      <c r="N1291" s="99"/>
    </row>
    <row r="1292" spans="14:14">
      <c r="N1292" s="99"/>
    </row>
    <row r="1293" spans="14:14">
      <c r="N1293" s="99"/>
    </row>
    <row r="1294" spans="14:14">
      <c r="N1294" s="99"/>
    </row>
    <row r="1295" spans="14:14">
      <c r="N1295" s="99"/>
    </row>
    <row r="1296" spans="14:14">
      <c r="N1296" s="99"/>
    </row>
    <row r="1297" spans="14:14">
      <c r="N1297" s="99"/>
    </row>
    <row r="1298" spans="14:14">
      <c r="N1298" s="99"/>
    </row>
    <row r="1299" spans="14:14">
      <c r="N1299" s="99"/>
    </row>
    <row r="1300" spans="14:14">
      <c r="N1300" s="99"/>
    </row>
    <row r="1301" spans="14:14">
      <c r="N1301" s="99"/>
    </row>
    <row r="1302" spans="14:14">
      <c r="N1302" s="99"/>
    </row>
    <row r="1303" spans="14:14">
      <c r="N1303" s="99"/>
    </row>
    <row r="1304" spans="14:14">
      <c r="N1304" s="99"/>
    </row>
    <row r="1305" spans="14:14">
      <c r="N1305" s="99"/>
    </row>
    <row r="1306" spans="14:14">
      <c r="N1306" s="99"/>
    </row>
    <row r="1307" spans="14:14">
      <c r="N1307" s="99"/>
    </row>
    <row r="1308" spans="14:14">
      <c r="N1308" s="99"/>
    </row>
    <row r="1309" spans="14:14">
      <c r="N1309" s="99"/>
    </row>
    <row r="1310" spans="14:14">
      <c r="N1310" s="99"/>
    </row>
    <row r="1311" spans="14:14">
      <c r="N1311" s="99"/>
    </row>
    <row r="1312" spans="14:14">
      <c r="N1312" s="99"/>
    </row>
    <row r="1313" spans="14:14">
      <c r="N1313" s="99"/>
    </row>
    <row r="1314" spans="14:14">
      <c r="N1314" s="99"/>
    </row>
    <row r="1315" spans="14:14">
      <c r="N1315" s="99"/>
    </row>
    <row r="1316" spans="14:14">
      <c r="N1316" s="99"/>
    </row>
    <row r="1317" spans="14:14">
      <c r="N1317" s="99"/>
    </row>
    <row r="1318" spans="14:14">
      <c r="N1318" s="99"/>
    </row>
    <row r="1319" spans="14:14">
      <c r="N1319" s="99"/>
    </row>
    <row r="1320" spans="14:14">
      <c r="N1320" s="99"/>
    </row>
    <row r="1321" spans="14:14">
      <c r="N1321" s="99"/>
    </row>
    <row r="1322" spans="14:14">
      <c r="N1322" s="99"/>
    </row>
    <row r="1323" spans="14:14">
      <c r="N1323" s="99"/>
    </row>
    <row r="1324" spans="14:14">
      <c r="N1324" s="99"/>
    </row>
    <row r="1325" spans="14:14">
      <c r="N1325" s="99"/>
    </row>
    <row r="1326" spans="14:14">
      <c r="N1326" s="99"/>
    </row>
    <row r="1327" spans="14:14">
      <c r="N1327" s="99"/>
    </row>
    <row r="1328" spans="14:14">
      <c r="N1328" s="99"/>
    </row>
    <row r="1329" spans="14:14">
      <c r="N1329" s="99"/>
    </row>
    <row r="1330" spans="14:14">
      <c r="N1330" s="99"/>
    </row>
    <row r="1331" spans="14:14">
      <c r="N1331" s="99"/>
    </row>
    <row r="1332" spans="14:14">
      <c r="N1332" s="99"/>
    </row>
    <row r="1333" spans="14:14">
      <c r="N1333" s="99"/>
    </row>
    <row r="1334" spans="14:14">
      <c r="N1334" s="99"/>
    </row>
    <row r="1335" spans="14:14">
      <c r="N1335" s="99"/>
    </row>
    <row r="1336" spans="14:14">
      <c r="N1336" s="99"/>
    </row>
    <row r="1337" spans="14:14">
      <c r="N1337" s="99"/>
    </row>
    <row r="1338" spans="14:14">
      <c r="N1338" s="99"/>
    </row>
    <row r="1339" spans="14:14">
      <c r="N1339" s="99"/>
    </row>
    <row r="1340" spans="14:14">
      <c r="N1340" s="99"/>
    </row>
    <row r="1341" spans="14:14">
      <c r="N1341" s="99"/>
    </row>
    <row r="1342" spans="14:14">
      <c r="N1342" s="99"/>
    </row>
    <row r="1343" spans="14:14">
      <c r="N1343" s="99"/>
    </row>
    <row r="1344" spans="14:14">
      <c r="N1344" s="99"/>
    </row>
    <row r="1345" spans="14:14">
      <c r="N1345" s="99"/>
    </row>
    <row r="1346" spans="14:14">
      <c r="N1346" s="99"/>
    </row>
    <row r="1347" spans="14:14">
      <c r="N1347" s="99"/>
    </row>
    <row r="1348" spans="14:14">
      <c r="N1348" s="99"/>
    </row>
    <row r="1349" spans="14:14">
      <c r="N1349" s="99"/>
    </row>
    <row r="1350" spans="14:14">
      <c r="N1350" s="99"/>
    </row>
    <row r="1351" spans="14:14">
      <c r="N1351" s="99"/>
    </row>
    <row r="1352" spans="14:14">
      <c r="N1352" s="99"/>
    </row>
    <row r="1353" spans="14:14">
      <c r="N1353" s="99"/>
    </row>
    <row r="1354" spans="14:14">
      <c r="N1354" s="99"/>
    </row>
    <row r="1355" spans="14:14">
      <c r="N1355" s="99"/>
    </row>
    <row r="1356" spans="14:14">
      <c r="N1356" s="99"/>
    </row>
    <row r="1357" spans="14:14">
      <c r="N1357" s="99"/>
    </row>
    <row r="1358" spans="14:14">
      <c r="N1358" s="99"/>
    </row>
    <row r="1359" spans="14:14">
      <c r="N1359" s="99"/>
    </row>
    <row r="1360" spans="14:14">
      <c r="N1360" s="99"/>
    </row>
    <row r="1361" spans="14:14">
      <c r="N1361" s="99"/>
    </row>
    <row r="1362" spans="14:14">
      <c r="N1362" s="99"/>
    </row>
    <row r="1363" spans="14:14">
      <c r="N1363" s="99"/>
    </row>
    <row r="1364" spans="14:14">
      <c r="N1364" s="99"/>
    </row>
    <row r="1365" spans="14:14">
      <c r="N1365" s="99"/>
    </row>
    <row r="1366" spans="14:14">
      <c r="N1366" s="99"/>
    </row>
    <row r="1367" spans="14:14">
      <c r="N1367" s="99"/>
    </row>
    <row r="1368" spans="14:14">
      <c r="N1368" s="99"/>
    </row>
    <row r="1369" spans="14:14">
      <c r="N1369" s="99"/>
    </row>
    <row r="1370" spans="14:14">
      <c r="N1370" s="99"/>
    </row>
    <row r="1371" spans="14:14">
      <c r="N1371" s="99"/>
    </row>
    <row r="1372" spans="14:14">
      <c r="N1372" s="99"/>
    </row>
    <row r="1373" spans="14:14">
      <c r="N1373" s="99"/>
    </row>
    <row r="1374" spans="14:14">
      <c r="N1374" s="99"/>
    </row>
    <row r="1375" spans="14:14">
      <c r="N1375" s="99"/>
    </row>
    <row r="1376" spans="14:14">
      <c r="N1376" s="99"/>
    </row>
    <row r="1377" spans="14:14">
      <c r="N1377" s="99"/>
    </row>
    <row r="1378" spans="14:14">
      <c r="N1378" s="99"/>
    </row>
    <row r="1379" spans="14:14">
      <c r="N1379" s="99"/>
    </row>
    <row r="1380" spans="14:14">
      <c r="N1380" s="99"/>
    </row>
    <row r="1381" spans="14:14">
      <c r="N1381" s="99"/>
    </row>
    <row r="1382" spans="14:14">
      <c r="N1382" s="99"/>
    </row>
  </sheetData>
  <sheetProtection selectLockedCells="1"/>
  <mergeCells count="2">
    <mergeCell ref="B2:D2"/>
    <mergeCell ref="K13:L13"/>
  </mergeCells>
  <phoneticPr fontId="8"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Données test de Course</vt:lpstr>
      <vt:lpstr>Schwellenberechnungen</vt:lpstr>
      <vt:lpstr>_c</vt:lpstr>
      <vt:lpstr>a</vt:lpstr>
      <vt:lpstr>b</vt:lpstr>
      <vt:lpstr>d</vt:lpstr>
      <vt:lpstr>'Données test de Course'!Druckbereich</vt:lpstr>
    </vt:vector>
  </TitlesOfParts>
  <Company>BURAUT VBS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Steiner</dc:creator>
  <cp:lastModifiedBy>Thomas Steiner</cp:lastModifiedBy>
  <cp:lastPrinted>2015-09-07T14:48:01Z</cp:lastPrinted>
  <dcterms:created xsi:type="dcterms:W3CDTF">2007-10-04T04:14:28Z</dcterms:created>
  <dcterms:modified xsi:type="dcterms:W3CDTF">2016-02-02T07:41:00Z</dcterms:modified>
</cp:coreProperties>
</file>