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swissolympic.sharepoint.com/sites/verbandsfuehrung/Freigegebene Dokumente/General/07_Research/11_NASAK neuer Ablauf 2024/Detailliste/"/>
    </mc:Choice>
  </mc:AlternateContent>
  <xr:revisionPtr revIDLastSave="293" documentId="8_{9E65A226-8335-4183-B5D3-B506641AEE3F}" xr6:coauthVersionLast="47" xr6:coauthVersionMax="47" xr10:uidLastSave="{6434F81E-3848-45A9-B91D-4C156BF1C0E6}"/>
  <bookViews>
    <workbookView xWindow="-98" yWindow="-98" windowWidth="21795" windowHeight="13875" activeTab="1" xr2:uid="{96B2823B-611B-4DEB-ABD6-79043EAE6CB7}"/>
  </bookViews>
  <sheets>
    <sheet name="Prüfbericht" sheetId="5" r:id="rId1"/>
    <sheet name="Detailliste" sheetId="1" r:id="rId2"/>
    <sheet name="Zielgruppe" sheetId="8" state="hidden" r:id="rId3"/>
    <sheet name="Sportarten" sheetId="6" state="hidden" r:id="rId4"/>
    <sheet name="NASAK Nummer" sheetId="3" state="hidden" r:id="rId5"/>
    <sheet name="Aktivität" sheetId="4" state="hidden" r:id="rId6"/>
  </sheets>
  <definedNames>
    <definedName name="_xlnm._FilterDatabase" localSheetId="1" hidden="1">Detailliste!$A$7:$P$7</definedName>
    <definedName name="_xlnm.Print_Area" localSheetId="0">Prüfbericht!$1:$44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/>
  <c r="N52" i="1"/>
  <c r="D14" i="5" s="1"/>
  <c r="M52" i="1"/>
  <c r="C14" i="5" s="1"/>
  <c r="D11" i="1"/>
  <c r="D50" i="1"/>
  <c r="C50" i="1"/>
  <c r="B50" i="1"/>
  <c r="D9" i="1"/>
  <c r="D10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D8" i="1"/>
  <c r="C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8" i="1"/>
  <c r="N53" i="1" l="1"/>
  <c r="E14" i="5"/>
  <c r="C15" i="5" s="1"/>
  <c r="D15" i="5" l="1"/>
</calcChain>
</file>

<file path=xl/sharedStrings.xml><?xml version="1.0" encoding="utf-8"?>
<sst xmlns="http://schemas.openxmlformats.org/spreadsheetml/2006/main" count="1011" uniqueCount="780">
  <si>
    <t>Prüfbericht</t>
  </si>
  <si>
    <r>
      <t xml:space="preserve">Die Verbandsleitung bestätigt, dass die von Swiss Olympic im </t>
    </r>
    <r>
      <rPr>
        <i/>
        <sz val="10"/>
        <color rgb="FFFF0000"/>
        <rFont val="Aptos Narrow"/>
        <family val="2"/>
        <scheme val="minor"/>
      </rPr>
      <t>[</t>
    </r>
    <r>
      <rPr>
        <i/>
        <u/>
        <sz val="10"/>
        <color rgb="FFFF0000"/>
        <rFont val="Aptos Narrow"/>
        <family val="2"/>
        <scheme val="minor"/>
      </rPr>
      <t>Jahr angeben</t>
    </r>
    <r>
      <rPr>
        <i/>
        <sz val="10"/>
        <color rgb="FFFF0000"/>
        <rFont val="Aptos Narrow"/>
        <family val="2"/>
        <scheme val="minor"/>
      </rPr>
      <t>]</t>
    </r>
    <r>
      <rPr>
        <sz val="10"/>
        <color theme="1"/>
        <rFont val="Aptos Narrow"/>
        <family val="2"/>
        <scheme val="minor"/>
      </rPr>
      <t xml:space="preserve"> erhaltenen NASAK-Nutzungsbeiträge </t>
    </r>
  </si>
  <si>
    <r>
      <t>in der Höhe von CHF</t>
    </r>
    <r>
      <rPr>
        <i/>
        <sz val="10"/>
        <color rgb="FFFF0000"/>
        <rFont val="Aptos Narrow"/>
        <family val="2"/>
        <scheme val="minor"/>
      </rPr>
      <t xml:space="preserve"> [Betrag angeben]</t>
    </r>
    <r>
      <rPr>
        <sz val="10"/>
        <color theme="1"/>
        <rFont val="Aptos Narrow"/>
        <family val="2"/>
        <scheme val="minor"/>
      </rPr>
      <t xml:space="preserve"> zweckgebunden für Trainings-, Ausbildungs- oder Wettkampfaktivitäten seiner</t>
    </r>
  </si>
  <si>
    <t xml:space="preserve">Elite- und Nachwuchskader auf einer Sportanlage von nationaler Bedeutung NASAK gemäss Angaben auf der Detailliste </t>
  </si>
  <si>
    <r>
      <t xml:space="preserve">eingesetzt und auf der Basis entsprechender Belege in der Jahresrechnung </t>
    </r>
    <r>
      <rPr>
        <i/>
        <sz val="10"/>
        <color rgb="FFFF0000"/>
        <rFont val="Aptos Narrow"/>
        <family val="2"/>
        <scheme val="minor"/>
      </rPr>
      <t>[</t>
    </r>
    <r>
      <rPr>
        <i/>
        <u/>
        <sz val="10"/>
        <color rgb="FFFF0000"/>
        <rFont val="Aptos Narrow"/>
        <family val="2"/>
        <scheme val="minor"/>
      </rPr>
      <t>Jahr angeben</t>
    </r>
    <r>
      <rPr>
        <i/>
        <sz val="10"/>
        <color rgb="FFFF0000"/>
        <rFont val="Aptos Narrow"/>
        <family val="2"/>
        <scheme val="minor"/>
      </rPr>
      <t>]</t>
    </r>
    <r>
      <rPr>
        <sz val="10"/>
        <color theme="1"/>
        <rFont val="Aptos Narrow"/>
        <family val="2"/>
        <scheme val="minor"/>
      </rPr>
      <t xml:space="preserve"> verbucht worden sind.</t>
    </r>
  </si>
  <si>
    <t>Zusammenzug aus Detailliste:</t>
  </si>
  <si>
    <t>Gesamtkosten in CHF</t>
  </si>
  <si>
    <t>Total in CHF</t>
  </si>
  <si>
    <t>in %</t>
  </si>
  <si>
    <t>Kontaktangaben für allfällige Rückfragen:</t>
  </si>
  <si>
    <t>Vorname und Name Kontaktperson</t>
  </si>
  <si>
    <t>E-Mail</t>
  </si>
  <si>
    <t>Ort, Datum:</t>
  </si>
  <si>
    <t>Rechtsverbindliche Unterschrift(en):</t>
  </si>
  <si>
    <t>Name nationaler Sportverband</t>
  </si>
  <si>
    <t>___________________________</t>
  </si>
  <si>
    <t>________________________________</t>
  </si>
  <si>
    <t>Vorname Name</t>
  </si>
  <si>
    <r>
      <t>Bitte im obigen Prüfbericht die</t>
    </r>
    <r>
      <rPr>
        <i/>
        <sz val="10"/>
        <color theme="1"/>
        <rFont val="Aptos Narrow"/>
        <family val="2"/>
        <scheme val="minor"/>
      </rPr>
      <t xml:space="preserve"> </t>
    </r>
    <r>
      <rPr>
        <i/>
        <sz val="10"/>
        <color rgb="FFFF0000"/>
        <rFont val="Aptos Narrow"/>
        <family val="2"/>
        <scheme val="minor"/>
      </rPr>
      <t>roten Angaben</t>
    </r>
    <r>
      <rPr>
        <sz val="10"/>
        <color theme="1"/>
        <rFont val="Aptos Narrow"/>
        <family val="2"/>
        <scheme val="minor"/>
      </rPr>
      <t xml:space="preserve"> überschreiben und originalunterzeichnet (gescannt)</t>
    </r>
  </si>
  <si>
    <r>
      <rPr>
        <b/>
        <sz val="10"/>
        <color theme="1"/>
        <rFont val="Aptos Narrow"/>
        <family val="2"/>
        <scheme val="minor"/>
      </rPr>
      <t xml:space="preserve">samt Detailliste als Exceldatei </t>
    </r>
    <r>
      <rPr>
        <sz val="10"/>
        <color theme="1"/>
        <rFont val="Aptos Narrow"/>
        <family val="2"/>
        <scheme val="minor"/>
      </rPr>
      <t xml:space="preserve">zusammen mit dem Revisionsbericht und der Jahresrechnung jährlich bis spätestens </t>
    </r>
  </si>
  <si>
    <t>6 Monate nach Bilanzstichtag an Swiss Olympic einreichen.</t>
  </si>
  <si>
    <t>Detailliste</t>
  </si>
  <si>
    <r>
      <t xml:space="preserve">NASAK Katalognummer
</t>
    </r>
    <r>
      <rPr>
        <sz val="8"/>
        <color theme="1"/>
        <rFont val="Aptos Narrow"/>
        <family val="2"/>
        <scheme val="minor"/>
      </rPr>
      <t>(keine Eingabe notwendig)</t>
    </r>
  </si>
  <si>
    <r>
      <t xml:space="preserve">Ort
</t>
    </r>
    <r>
      <rPr>
        <sz val="8"/>
        <color theme="1"/>
        <rFont val="Aptos Narrow"/>
        <family val="2"/>
        <scheme val="minor"/>
      </rPr>
      <t>(keine Eingabe notwendig)</t>
    </r>
  </si>
  <si>
    <r>
      <t xml:space="preserve">Kanton
</t>
    </r>
    <r>
      <rPr>
        <sz val="8"/>
        <color theme="1"/>
        <rFont val="Aptos Narrow"/>
        <family val="2"/>
        <scheme val="minor"/>
      </rPr>
      <t>(keine Eingabe notwendig)</t>
    </r>
  </si>
  <si>
    <r>
      <t xml:space="preserve">Sportart
</t>
    </r>
    <r>
      <rPr>
        <sz val="8"/>
        <color theme="1"/>
        <rFont val="Aptos Narrow"/>
        <family val="2"/>
        <scheme val="minor"/>
      </rPr>
      <t>(gem. Auswahl)</t>
    </r>
  </si>
  <si>
    <r>
      <t xml:space="preserve">Zielgruppe
</t>
    </r>
    <r>
      <rPr>
        <sz val="8"/>
        <color theme="1"/>
        <rFont val="Aptos Narrow"/>
        <family val="2"/>
        <scheme val="minor"/>
      </rPr>
      <t>(gem. Auswahl)</t>
    </r>
  </si>
  <si>
    <r>
      <t xml:space="preserve">Aktivität
</t>
    </r>
    <r>
      <rPr>
        <sz val="8"/>
        <color theme="1"/>
        <rFont val="Aptos Narrow"/>
        <family val="2"/>
        <scheme val="minor"/>
      </rPr>
      <t>(gem. Auswahl)</t>
    </r>
  </si>
  <si>
    <t>Details zu Zielgruppe und Aktivität</t>
  </si>
  <si>
    <r>
      <t xml:space="preserve">Kosten für…
</t>
    </r>
    <r>
      <rPr>
        <sz val="8"/>
        <color rgb="FF000000"/>
        <rFont val="Aptos Narrow"/>
        <family val="2"/>
        <scheme val="minor"/>
      </rPr>
      <t>(gem. Auswahl)</t>
    </r>
  </si>
  <si>
    <t>Rechnungssteller / 
Leistungserbringer</t>
  </si>
  <si>
    <t>Kosten in CHF</t>
  </si>
  <si>
    <r>
      <t xml:space="preserve"> Bemerkungen für Service-Leistung oder weitere nötig
</t>
    </r>
    <r>
      <rPr>
        <sz val="8"/>
        <color rgb="FF000000"/>
        <rFont val="Aptos Narrow"/>
        <family val="2"/>
        <scheme val="minor"/>
      </rPr>
      <t>(zwingend notwendig wenn gelb hinterlegt)</t>
    </r>
  </si>
  <si>
    <t>von</t>
  </si>
  <si>
    <t>bis</t>
  </si>
  <si>
    <r>
      <rPr>
        <b/>
        <u/>
        <sz val="8"/>
        <color theme="1"/>
        <rFont val="Aptos Narrow"/>
        <family val="2"/>
        <scheme val="minor"/>
      </rPr>
      <t>nicht</t>
    </r>
    <r>
      <rPr>
        <b/>
        <sz val="8"/>
        <color theme="1"/>
        <rFont val="Aptos Narrow"/>
        <family val="2"/>
        <scheme val="minor"/>
      </rPr>
      <t xml:space="preserve"> von NASAK-Anlagebetreiber</t>
    </r>
  </si>
  <si>
    <t>CST(Nationales Jugendsportzentrum Tenero CST) Inklusive Destination Andermatt und Realp</t>
  </si>
  <si>
    <t>Ballonfahren</t>
  </si>
  <si>
    <t xml:space="preserve">Schiedsrichter*innen </t>
  </si>
  <si>
    <t xml:space="preserve">Weiterbildung </t>
  </si>
  <si>
    <t>Weitere (Präzisierung unter Bemerkung nötig)</t>
  </si>
  <si>
    <t>Sport Resort</t>
  </si>
  <si>
    <t>Akrobatikturnen</t>
  </si>
  <si>
    <t>Centre Mondial du Cyclisme</t>
  </si>
  <si>
    <t>Wasserski/Wakeboard</t>
  </si>
  <si>
    <t>Verpflegung</t>
  </si>
  <si>
    <t>Total</t>
  </si>
  <si>
    <t>Gesamttotal</t>
  </si>
  <si>
    <t>Zielgruppe</t>
  </si>
  <si>
    <t>Talent Cardholders</t>
  </si>
  <si>
    <t>Elite Cardholders</t>
  </si>
  <si>
    <t>Talent und Elite Cardholders</t>
  </si>
  <si>
    <t>Trainer*innen</t>
  </si>
  <si>
    <t>Zweck</t>
  </si>
  <si>
    <t>Training</t>
  </si>
  <si>
    <t>Wettkampf</t>
  </si>
  <si>
    <t>American Football Frauen</t>
  </si>
  <si>
    <t>American Football Männer</t>
  </si>
  <si>
    <t>Armbrustschiessen</t>
  </si>
  <si>
    <t>Artistic Swimming</t>
  </si>
  <si>
    <t>Badminton</t>
  </si>
  <si>
    <t>Baseball</t>
  </si>
  <si>
    <t>Basket 3x3</t>
  </si>
  <si>
    <t>Basketball Frauen</t>
  </si>
  <si>
    <t>Basketball Männer</t>
  </si>
  <si>
    <t>Beachsoccer</t>
  </si>
  <si>
    <t>Beachvolleyball</t>
  </si>
  <si>
    <t>Behindertensport (Sommer)</t>
  </si>
  <si>
    <t>Behindertensport (Winter)</t>
  </si>
  <si>
    <t>Biathlon</t>
  </si>
  <si>
    <t>Bike-OL</t>
  </si>
  <si>
    <t>Billard</t>
  </si>
  <si>
    <t>Bob</t>
  </si>
  <si>
    <t>Boccia</t>
  </si>
  <si>
    <t>Bogenschiessen</t>
  </si>
  <si>
    <t>Boules</t>
  </si>
  <si>
    <t>Boxen</t>
  </si>
  <si>
    <t>Breaking</t>
  </si>
  <si>
    <t>Casting</t>
  </si>
  <si>
    <t>Cricket Frauen</t>
  </si>
  <si>
    <t>Cricket Männer</t>
  </si>
  <si>
    <t>Curling</t>
  </si>
  <si>
    <t>Delta/Drachenfliegen</t>
  </si>
  <si>
    <t>Diverse</t>
  </si>
  <si>
    <t>Duathlon</t>
  </si>
  <si>
    <t>Eishockey Frauen</t>
  </si>
  <si>
    <t>Eishockey Männer</t>
  </si>
  <si>
    <t>Eisklettern</t>
  </si>
  <si>
    <t>Eiskunstlauf</t>
  </si>
  <si>
    <t>Eisschnelllauf</t>
  </si>
  <si>
    <t>Eisstock</t>
  </si>
  <si>
    <t>Fallschirm</t>
  </si>
  <si>
    <t>Faustball</t>
  </si>
  <si>
    <t>Fechten</t>
  </si>
  <si>
    <t>Fussball Frauen</t>
  </si>
  <si>
    <t>Fussball Männer</t>
  </si>
  <si>
    <t>Futsal</t>
  </si>
  <si>
    <t>Gewichtheben</t>
  </si>
  <si>
    <t>Gleitschirm</t>
  </si>
  <si>
    <t>Golf</t>
  </si>
  <si>
    <t>Grasski</t>
  </si>
  <si>
    <t>Handball Frauen</t>
  </si>
  <si>
    <t>Handball Männer</t>
  </si>
  <si>
    <t>Hornussen</t>
  </si>
  <si>
    <t>Inline-Hockey</t>
  </si>
  <si>
    <t>Judo</t>
  </si>
  <si>
    <t>Ju-Jitsu</t>
  </si>
  <si>
    <t>Kanu: Polo</t>
  </si>
  <si>
    <t>Kanu: Regatta</t>
  </si>
  <si>
    <t>Kanu: Slalom</t>
  </si>
  <si>
    <t>Kanu: Wildwasserrennsport</t>
  </si>
  <si>
    <t>Karate</t>
  </si>
  <si>
    <t>Kendo</t>
  </si>
  <si>
    <t>Kickboxing</t>
  </si>
  <si>
    <t>Kunstturnen</t>
  </si>
  <si>
    <t>Lacrosse Frauen</t>
  </si>
  <si>
    <t>Lacrosse Männer</t>
  </si>
  <si>
    <t>Landhockey Frauen</t>
  </si>
  <si>
    <t>Landhockey Männer</t>
  </si>
  <si>
    <t>Langlauf</t>
  </si>
  <si>
    <t>Leichtathletik</t>
  </si>
  <si>
    <t>Leichtathletik-Berglauf</t>
  </si>
  <si>
    <t>Minigolf</t>
  </si>
  <si>
    <t>Modellflug</t>
  </si>
  <si>
    <t>Motorflug</t>
  </si>
  <si>
    <t>Motorradfahren</t>
  </si>
  <si>
    <t>Nordische Kombination</t>
  </si>
  <si>
    <t>Orientierungslauf</t>
  </si>
  <si>
    <t>Pentathlon</t>
  </si>
  <si>
    <t>Pétanque</t>
  </si>
  <si>
    <t>Pferdesport: Concours Complet</t>
  </si>
  <si>
    <t>Pferdesport: Dressur</t>
  </si>
  <si>
    <t>Pferdesport: Endurance</t>
  </si>
  <si>
    <t>Pferdesport: Fahren</t>
  </si>
  <si>
    <t>Pferdesport: Reining</t>
  </si>
  <si>
    <t>Pferdesport: Springen</t>
  </si>
  <si>
    <t>Pferdesport: Voltigieren</t>
  </si>
  <si>
    <t>Rad: Bahn</t>
  </si>
  <si>
    <t>Rad: BMX</t>
  </si>
  <si>
    <t>Rad: Kunstradfahren</t>
  </si>
  <si>
    <t>Rad: MTB</t>
  </si>
  <si>
    <t>Rad: Quer</t>
  </si>
  <si>
    <t>Rad: Radball</t>
  </si>
  <si>
    <t>Rad: Strasse</t>
  </si>
  <si>
    <t>Rad: Trial</t>
  </si>
  <si>
    <t>Rettungsschwimmen</t>
  </si>
  <si>
    <t>Rhythmische Gymnastik</t>
  </si>
  <si>
    <t>Ringen</t>
  </si>
  <si>
    <t>Rodeln</t>
  </si>
  <si>
    <t>Rollhockey</t>
  </si>
  <si>
    <t>Rollsport: Inline (Speedskating)</t>
  </si>
  <si>
    <t>Rollsport: Kunstlauf</t>
  </si>
  <si>
    <t>Rollstuhlsport (Sommer)</t>
  </si>
  <si>
    <t>Rollstuhlsport (Winter)</t>
  </si>
  <si>
    <t>Rudern</t>
  </si>
  <si>
    <t>Rugby Frauen</t>
  </si>
  <si>
    <t>Rugby Männer</t>
  </si>
  <si>
    <t>Schach</t>
  </si>
  <si>
    <t>Schwimmen</t>
  </si>
  <si>
    <t>Schwingen</t>
  </si>
  <si>
    <t>Segelflug</t>
  </si>
  <si>
    <t>Segeln/Windsurfen</t>
  </si>
  <si>
    <t>Short Track</t>
  </si>
  <si>
    <t>Skateboard</t>
  </si>
  <si>
    <t>Skeleton</t>
  </si>
  <si>
    <t>Ski Alpin</t>
  </si>
  <si>
    <t>Ski Freestyle</t>
  </si>
  <si>
    <t>Ski-OL</t>
  </si>
  <si>
    <t>Skispringen</t>
  </si>
  <si>
    <t>Skitourenrennen</t>
  </si>
  <si>
    <t>Snow Bike</t>
  </si>
  <si>
    <t>Snowboard</t>
  </si>
  <si>
    <t>Softball</t>
  </si>
  <si>
    <t>Sportkegeln</t>
  </si>
  <si>
    <t>Sportklettern</t>
  </si>
  <si>
    <t>Sportschiessen</t>
  </si>
  <si>
    <t>Squash</t>
  </si>
  <si>
    <t>Streethockey</t>
  </si>
  <si>
    <t>Surfing</t>
  </si>
  <si>
    <t>Synchronized Skating</t>
  </si>
  <si>
    <t>Taekwondo</t>
  </si>
  <si>
    <t>Tanzsport: Rock'n'Roll</t>
  </si>
  <si>
    <t>Tanzsport: Standard/Latein</t>
  </si>
  <si>
    <t>Tanzsport: Twirling</t>
  </si>
  <si>
    <t>Tauziehen</t>
  </si>
  <si>
    <t>Tchoukball</t>
  </si>
  <si>
    <t>Telemark</t>
  </si>
  <si>
    <t>Tennis</t>
  </si>
  <si>
    <t>Tischtennis</t>
  </si>
  <si>
    <t>Trampolin</t>
  </si>
  <si>
    <t>Triathlon</t>
  </si>
  <si>
    <t>Ultimate</t>
  </si>
  <si>
    <t>Unihockey Frauen</t>
  </si>
  <si>
    <t>Unihockey Männer</t>
  </si>
  <si>
    <t>Unterwassersport</t>
  </si>
  <si>
    <t>Volleyball Frauen</t>
  </si>
  <si>
    <t>Volleyball Männer</t>
  </si>
  <si>
    <t>Wasserball Frauen</t>
  </si>
  <si>
    <t>Wasserball Männer</t>
  </si>
  <si>
    <t>Wasserspringen</t>
  </si>
  <si>
    <t>Wushu</t>
  </si>
  <si>
    <t>Bezeichnung NASAK Anlage</t>
  </si>
  <si>
    <t>NASAK Nummer</t>
  </si>
  <si>
    <t>Ort</t>
  </si>
  <si>
    <t>Kanton</t>
  </si>
  <si>
    <t xml:space="preserve">BASPO (Bundesamt für Sport) </t>
  </si>
  <si>
    <t>1.1</t>
  </si>
  <si>
    <t>Magglingen/Macolin</t>
  </si>
  <si>
    <t>Bern</t>
  </si>
  <si>
    <t>1.2</t>
  </si>
  <si>
    <t>Tenero (Andermatt-Realp)</t>
  </si>
  <si>
    <t>Tessin</t>
  </si>
  <si>
    <t>Swiss Olympic Training Base St. Moritz, inkl. St. Moritzersee (Winter)</t>
  </si>
  <si>
    <t>1.3</t>
  </si>
  <si>
    <t>St. Moritz</t>
  </si>
  <si>
    <t>Graubünden</t>
  </si>
  <si>
    <t>1.4</t>
  </si>
  <si>
    <t>Fiesch</t>
  </si>
  <si>
    <t>Wallis</t>
  </si>
  <si>
    <t>Sportzentrum Kerenzerberg</t>
  </si>
  <si>
    <t>1.5</t>
  </si>
  <si>
    <t>Filzbach (Kerenzerberg)</t>
  </si>
  <si>
    <t>Glarus</t>
  </si>
  <si>
    <t>Sportzentrum Zuchwil</t>
  </si>
  <si>
    <t>1.6</t>
  </si>
  <si>
    <t>Zuchwil</t>
  </si>
  <si>
    <t>Solothurn</t>
  </si>
  <si>
    <t>1.7</t>
  </si>
  <si>
    <t>Aigle</t>
  </si>
  <si>
    <t>Waadt</t>
  </si>
  <si>
    <t xml:space="preserve">Hallensportzentrum BBC Arena </t>
  </si>
  <si>
    <t>1.8</t>
  </si>
  <si>
    <t xml:space="preserve">Schaffhausen </t>
  </si>
  <si>
    <t>Schaffhausen</t>
  </si>
  <si>
    <t>Hallensportzentrum GoEasy</t>
  </si>
  <si>
    <t>1.9</t>
  </si>
  <si>
    <t xml:space="preserve">Siggenthal Station </t>
  </si>
  <si>
    <t>Aargau</t>
  </si>
  <si>
    <t>Tissot Velodrome</t>
  </si>
  <si>
    <t xml:space="preserve">Grenchen </t>
  </si>
  <si>
    <t xml:space="preserve">Nationales Zentrum für Rollstuhl- und Behindertensport </t>
  </si>
  <si>
    <t>1.11</t>
  </si>
  <si>
    <t xml:space="preserve">Nottwil </t>
  </si>
  <si>
    <t>Luzern</t>
  </si>
  <si>
    <t xml:space="preserve">OYM (On Your Marks) </t>
  </si>
  <si>
    <t>1.12</t>
  </si>
  <si>
    <t xml:space="preserve">Cham </t>
  </si>
  <si>
    <t>Zug</t>
  </si>
  <si>
    <t>oro sport thalmatt sportcenter</t>
  </si>
  <si>
    <t>1.13</t>
  </si>
  <si>
    <t>Herrenschwanden/Bern</t>
  </si>
  <si>
    <t xml:space="preserve">Centre sportif de Malley </t>
  </si>
  <si>
    <t>1.14</t>
  </si>
  <si>
    <t xml:space="preserve">Prilly </t>
  </si>
  <si>
    <t>Centre sportif de Dorigny</t>
  </si>
  <si>
    <t>1.15</t>
  </si>
  <si>
    <t>Lausanne</t>
  </si>
  <si>
    <t>Inline Drom</t>
  </si>
  <si>
    <t>1.16</t>
  </si>
  <si>
    <t>Weinfelden</t>
  </si>
  <si>
    <t>Thurgau</t>
  </si>
  <si>
    <t>Alpines Sportzentrum Mürren / Sportchalet Mürren</t>
  </si>
  <si>
    <t>1.17</t>
  </si>
  <si>
    <t>Lauterbrunnen</t>
  </si>
  <si>
    <t>Sportzentrum</t>
  </si>
  <si>
    <t>1.18</t>
  </si>
  <si>
    <t>Gstaad</t>
  </si>
  <si>
    <t>Freestyle Academy Laax</t>
  </si>
  <si>
    <t>1.19</t>
  </si>
  <si>
    <t>Laax</t>
  </si>
  <si>
    <t>Hallenstadion</t>
  </si>
  <si>
    <t>2.1</t>
  </si>
  <si>
    <t>Zürich-Oerlikon</t>
  </si>
  <si>
    <t>Zürich</t>
  </si>
  <si>
    <t>Athletik Zentrum (Halle)</t>
  </si>
  <si>
    <t>2.2</t>
  </si>
  <si>
    <t>St. Gallen</t>
  </si>
  <si>
    <t>Mobiliar Arena</t>
  </si>
  <si>
    <t>2.3</t>
  </si>
  <si>
    <t xml:space="preserve">Gümligen </t>
  </si>
  <si>
    <t>Pilatus Arena (im Bau)</t>
  </si>
  <si>
    <t>2.4</t>
  </si>
  <si>
    <t xml:space="preserve">Kriens </t>
  </si>
  <si>
    <t xml:space="preserve">Ballsportzentrum WIN4 (Axa Arena) </t>
  </si>
  <si>
    <t>2.5</t>
  </si>
  <si>
    <t>Winterthur</t>
  </si>
  <si>
    <t xml:space="preserve">Betoncoupe Arena </t>
  </si>
  <si>
    <t>2.6</t>
  </si>
  <si>
    <t>Schönenwerd</t>
  </si>
  <si>
    <t>Skills Park</t>
  </si>
  <si>
    <t>2.7</t>
  </si>
  <si>
    <t>Sportzentrum Zürich</t>
  </si>
  <si>
    <t>2.8</t>
  </si>
  <si>
    <t>Wangen b. Dübendorf</t>
  </si>
  <si>
    <t>Multisporthalle</t>
  </si>
  <si>
    <t>2.9</t>
  </si>
  <si>
    <t>Biel/Bienne</t>
  </si>
  <si>
    <t>Palazzetto dello Sport</t>
  </si>
  <si>
    <t>2.10</t>
  </si>
  <si>
    <t>Lugano</t>
  </si>
  <si>
    <t xml:space="preserve">Nationales Tenniszentrum </t>
  </si>
  <si>
    <t>3.1</t>
  </si>
  <si>
    <t xml:space="preserve">Biel </t>
  </si>
  <si>
    <t>Ringerzentrum Kriessern</t>
  </si>
  <si>
    <t>3.2</t>
  </si>
  <si>
    <t>Kriessern</t>
  </si>
  <si>
    <t>Ringerzentrum Willisau</t>
  </si>
  <si>
    <t>3.3</t>
  </si>
  <si>
    <t>Willisau</t>
  </si>
  <si>
    <t>Ringerzentrum Aristau</t>
  </si>
  <si>
    <t>3.4</t>
  </si>
  <si>
    <t>Aristau</t>
  </si>
  <si>
    <t>Ringerzentrum Martigny</t>
  </si>
  <si>
    <t>3.5</t>
  </si>
  <si>
    <t>Martigny</t>
  </si>
  <si>
    <t>Centre national de basketball</t>
  </si>
  <si>
    <t>3.6</t>
  </si>
  <si>
    <t>Fribourg</t>
  </si>
  <si>
    <t>Freiburg</t>
  </si>
  <si>
    <t>Ecole Nouvelle de la Suisse Romande (ENSR)</t>
  </si>
  <si>
    <t>3.7</t>
  </si>
  <si>
    <t>BeachIN</t>
  </si>
  <si>
    <t>3.8</t>
  </si>
  <si>
    <t>Ins</t>
  </si>
  <si>
    <t>CNP Ouest</t>
  </si>
  <si>
    <t>3.10</t>
  </si>
  <si>
    <t>Yverdon</t>
  </si>
  <si>
    <t>NLZ Ost</t>
  </si>
  <si>
    <t>3.11</t>
  </si>
  <si>
    <t>Brugg</t>
  </si>
  <si>
    <t>Turnzentrum Aargau</t>
  </si>
  <si>
    <t>3.12</t>
  </si>
  <si>
    <t>Lenzburg</t>
  </si>
  <si>
    <t>Sportcenter Wellness Hotel-Olympica</t>
  </si>
  <si>
    <t>3.13</t>
  </si>
  <si>
    <t>Brig</t>
  </si>
  <si>
    <t>Centre de Badminton</t>
  </si>
  <si>
    <t>3.14</t>
  </si>
  <si>
    <t>Beachhalle Zürich Nord</t>
  </si>
  <si>
    <t>3.15</t>
  </si>
  <si>
    <t>Bassersdorf</t>
  </si>
  <si>
    <t>Unik Playground</t>
  </si>
  <si>
    <t>3.16</t>
  </si>
  <si>
    <t>Home of Beach</t>
  </si>
  <si>
    <t>3.17</t>
  </si>
  <si>
    <t>Power Arena/Taekwondo Bern</t>
  </si>
  <si>
    <t>3.18</t>
  </si>
  <si>
    <t>Muri bei Bern</t>
  </si>
  <si>
    <t>Centre de Performance National de la Riviera</t>
  </si>
  <si>
    <t>3.19</t>
  </si>
  <si>
    <t xml:space="preserve">Vevey </t>
  </si>
  <si>
    <t>Nationales Leistungszentrum / Juventas Basel</t>
  </si>
  <si>
    <t>3.20</t>
  </si>
  <si>
    <t>Riehen</t>
  </si>
  <si>
    <t>Basel-Stadt</t>
  </si>
  <si>
    <t>Stadion Letzigrund</t>
  </si>
  <si>
    <t>4.1</t>
  </si>
  <si>
    <t>Stade de Suisse Wankdorf</t>
  </si>
  <si>
    <t>4.2</t>
  </si>
  <si>
    <t>St. Jakob-Park</t>
  </si>
  <si>
    <t>4.3</t>
  </si>
  <si>
    <t>Basel</t>
  </si>
  <si>
    <t>Stade de Genève</t>
  </si>
  <si>
    <t>4.4</t>
  </si>
  <si>
    <t>Genève</t>
  </si>
  <si>
    <t>Genf</t>
  </si>
  <si>
    <t>Tissot Arena</t>
  </si>
  <si>
    <t>4.5</t>
  </si>
  <si>
    <t>Sportanlage Hard</t>
  </si>
  <si>
    <t>4.6</t>
  </si>
  <si>
    <t>Langenthal</t>
  </si>
  <si>
    <t>Leichtathletikanlage</t>
  </si>
  <si>
    <t>4.7</t>
  </si>
  <si>
    <t xml:space="preserve">St. Moritz </t>
  </si>
  <si>
    <t>Training Base Davos (leichtathletikspezifische Anlagen)</t>
  </si>
  <si>
    <t>4.8</t>
  </si>
  <si>
    <t>Davos</t>
  </si>
  <si>
    <t>Leichtathletikanlage Wankdorf (inkl. Halleninfrastruktur)</t>
  </si>
  <si>
    <t>4.9</t>
  </si>
  <si>
    <t>Campus Perspektiven, Leichtathletikanlage</t>
  </si>
  <si>
    <t>4.10</t>
  </si>
  <si>
    <t>Schwarzenbach (Huttwil)</t>
  </si>
  <si>
    <t>Stadion Schützenmatte</t>
  </si>
  <si>
    <t>4.11</t>
  </si>
  <si>
    <t>Kunstrasen-Sportplatz Utenberg</t>
  </si>
  <si>
    <t>4.12</t>
  </si>
  <si>
    <t>Terrain de golf</t>
  </si>
  <si>
    <t>4.13</t>
  </si>
  <si>
    <t xml:space="preserve">Crans-Montana </t>
  </si>
  <si>
    <t>Golfpark Zürichsee</t>
  </si>
  <si>
    <t>4.14</t>
  </si>
  <si>
    <t>Wangen/ZH</t>
  </si>
  <si>
    <t>Golfpark Otelfingen</t>
  </si>
  <si>
    <t>4.15</t>
  </si>
  <si>
    <t>Otelfingen</t>
  </si>
  <si>
    <t>Golf Club Wylihof</t>
  </si>
  <si>
    <t>4.16</t>
  </si>
  <si>
    <t>Luterbach</t>
  </si>
  <si>
    <t>Golf Sempachersee</t>
  </si>
  <si>
    <t>4.17</t>
  </si>
  <si>
    <t>Hildisrieden</t>
  </si>
  <si>
    <t>Golfpark Moossee</t>
  </si>
  <si>
    <t>4.18</t>
  </si>
  <si>
    <t>Münchenbuchsee</t>
  </si>
  <si>
    <t>Golf Vital</t>
  </si>
  <si>
    <t>4.19</t>
  </si>
  <si>
    <t>Kaltbrunn</t>
  </si>
  <si>
    <t>Golf Gerre</t>
  </si>
  <si>
    <t>4.20</t>
  </si>
  <si>
    <t>Losone</t>
  </si>
  <si>
    <t>evenPar Putt Competence Center</t>
  </si>
  <si>
    <t>4.21</t>
  </si>
  <si>
    <t>Unterengstrigen</t>
  </si>
  <si>
    <t>Base- und Softballanlage Heerenschürli</t>
  </si>
  <si>
    <t>4.22</t>
  </si>
  <si>
    <t>Stadion Brühl</t>
  </si>
  <si>
    <t>4.23</t>
  </si>
  <si>
    <t>Grenchen</t>
  </si>
  <si>
    <t>Golfclub Domat/Ems</t>
  </si>
  <si>
    <t>4.24</t>
  </si>
  <si>
    <t>Domat/Ems</t>
  </si>
  <si>
    <t>Golf Club de Genève</t>
  </si>
  <si>
    <t>4.25</t>
  </si>
  <si>
    <t>Vandoeuvres</t>
  </si>
  <si>
    <t>Golf Club de Lausanne</t>
  </si>
  <si>
    <t>4.26</t>
  </si>
  <si>
    <t xml:space="preserve">Lausanne </t>
  </si>
  <si>
    <t>Stade municipal</t>
  </si>
  <si>
    <t>4.27</t>
  </si>
  <si>
    <t>Yverdon-les-Bains</t>
  </si>
  <si>
    <t>Piscine des Vernets</t>
  </si>
  <si>
    <t>5.1</t>
  </si>
  <si>
    <t>Hallenbad</t>
  </si>
  <si>
    <t>5.2</t>
  </si>
  <si>
    <t>Ruderzentrum Rotsee</t>
  </si>
  <si>
    <t>5.3</t>
  </si>
  <si>
    <t>Nationales Ruderzentrum</t>
  </si>
  <si>
    <t>5.4</t>
  </si>
  <si>
    <t>Sarnen</t>
  </si>
  <si>
    <t>Obwalden</t>
  </si>
  <si>
    <t>Nationales Leistungszentrum Kanuregatta</t>
  </si>
  <si>
    <t>5.5</t>
  </si>
  <si>
    <t>Rapperswil-Jona</t>
  </si>
  <si>
    <t>Nationales Leistungszentrum Kanuslalom</t>
  </si>
  <si>
    <t>5.6</t>
  </si>
  <si>
    <t>Nationales Zentrum für Para-Rowing</t>
  </si>
  <si>
    <t>5.7</t>
  </si>
  <si>
    <t>Sempach</t>
  </si>
  <si>
    <t xml:space="preserve">Nationales Kompetenzzentrum Schwimmsport Region Zentralschweiz Ost </t>
  </si>
  <si>
    <t>5.8</t>
  </si>
  <si>
    <t xml:space="preserve">Uster </t>
  </si>
  <si>
    <t xml:space="preserve">Campus Sursee </t>
  </si>
  <si>
    <t>5.9</t>
  </si>
  <si>
    <t xml:space="preserve">Sursee </t>
  </si>
  <si>
    <t>Schwimmhalle Neufeld</t>
  </si>
  <si>
    <t>5.10</t>
  </si>
  <si>
    <t xml:space="preserve">Eisstadion und Trainingshalle </t>
  </si>
  <si>
    <t>6.1</t>
  </si>
  <si>
    <t>BCF Arena und 2e Patinoire de St-Léonard</t>
  </si>
  <si>
    <t>6.2</t>
  </si>
  <si>
    <t>Post Finance Arena</t>
  </si>
  <si>
    <t>6.3</t>
  </si>
  <si>
    <t>Gottardo Arena</t>
  </si>
  <si>
    <t>6.4</t>
  </si>
  <si>
    <t>Ambrì</t>
  </si>
  <si>
    <t>Zweite Eishalle</t>
  </si>
  <si>
    <t>6.5</t>
  </si>
  <si>
    <t xml:space="preserve">Langnau i.E. </t>
  </si>
  <si>
    <t xml:space="preserve">Lonza Arena </t>
  </si>
  <si>
    <t>6.6</t>
  </si>
  <si>
    <t>Visp</t>
  </si>
  <si>
    <t xml:space="preserve">La Patinoire </t>
  </si>
  <si>
    <t>6.7</t>
  </si>
  <si>
    <t xml:space="preserve">Porrentruy </t>
  </si>
  <si>
    <t>Jura</t>
  </si>
  <si>
    <t>Centre national de glace</t>
  </si>
  <si>
    <t>6.8</t>
  </si>
  <si>
    <t>Champéry</t>
  </si>
  <si>
    <t>Sport- und Freizeitanlage</t>
  </si>
  <si>
    <t>6.9</t>
  </si>
  <si>
    <t>Dübendorf</t>
  </si>
  <si>
    <t>Curlinghalle (Tissot Arena)</t>
  </si>
  <si>
    <t>6.10</t>
  </si>
  <si>
    <t>Curlinghalle Allmend</t>
  </si>
  <si>
    <t>6.11</t>
  </si>
  <si>
    <t>Curlinghalle</t>
  </si>
  <si>
    <t>6.12</t>
  </si>
  <si>
    <t>Arlesheim</t>
  </si>
  <si>
    <t>Basel-Landschaft</t>
  </si>
  <si>
    <t>Curling Center St. Gallen</t>
  </si>
  <si>
    <t>6.13</t>
  </si>
  <si>
    <t>Curling Center Baden Regio</t>
  </si>
  <si>
    <t>6.14</t>
  </si>
  <si>
    <t>Baden</t>
  </si>
  <si>
    <t>Olympia Bob Run</t>
  </si>
  <si>
    <t>St. Moritz - Celerina</t>
  </si>
  <si>
    <t>Bob-Anschiebebahn</t>
  </si>
  <si>
    <t>6.16</t>
  </si>
  <si>
    <t>Andermatt</t>
  </si>
  <si>
    <t>Uri</t>
  </si>
  <si>
    <t>6.17</t>
  </si>
  <si>
    <t>Ice Dome</t>
  </si>
  <si>
    <t>6.18</t>
  </si>
  <si>
    <t>Saas Fee</t>
  </si>
  <si>
    <t>Patinoire des Mélèzes La Chaux-de-Fonds</t>
  </si>
  <si>
    <t>6.20</t>
  </si>
  <si>
    <t>La Chaux-de-Fonds</t>
  </si>
  <si>
    <t>Neuenburg</t>
  </si>
  <si>
    <t>Eisstadion (Swiss Arena)</t>
  </si>
  <si>
    <t>6.21</t>
  </si>
  <si>
    <t xml:space="preserve">Kloten </t>
  </si>
  <si>
    <t>Eisstadion (Swiss Life Arena)</t>
  </si>
  <si>
    <t>6.22</t>
  </si>
  <si>
    <t>6.23</t>
  </si>
  <si>
    <t>6.24</t>
  </si>
  <si>
    <t>Silvaplana</t>
  </si>
  <si>
    <t>Weltcup-Strecken Lauberhorn</t>
  </si>
  <si>
    <t>7.1</t>
  </si>
  <si>
    <t>Wengen</t>
  </si>
  <si>
    <t>Pistes de Coupe du monde, pistes d’entraînement</t>
  </si>
  <si>
    <t>7.2</t>
  </si>
  <si>
    <t>Crans-Montana</t>
  </si>
  <si>
    <t xml:space="preserve">Pistes de Coupe du monde, pistes d’entraînement (Piste de l’Ours) </t>
  </si>
  <si>
    <t>7.3</t>
  </si>
  <si>
    <t>Veysonnaz</t>
  </si>
  <si>
    <t xml:space="preserve">Weltcup-Strecke Chuenisbärgli </t>
  </si>
  <si>
    <t>7.4</t>
  </si>
  <si>
    <t>Adelboden</t>
  </si>
  <si>
    <t xml:space="preserve">Weltcup-Strecken, Trainingspisten </t>
  </si>
  <si>
    <t>7.5</t>
  </si>
  <si>
    <t>Sommerskigebiet (Sommerstützpunkt Swiss-Ski)</t>
  </si>
  <si>
    <t>7.6</t>
  </si>
  <si>
    <t>Zermatt</t>
  </si>
  <si>
    <t>7.7</t>
  </si>
  <si>
    <t>Lenzerheide</t>
  </si>
  <si>
    <t>Trainings- und Wettkampfpisten (Franz Heinzer Piste)</t>
  </si>
  <si>
    <t>7.8</t>
  </si>
  <si>
    <t>Stoos</t>
  </si>
  <si>
    <t>Schwyz</t>
  </si>
  <si>
    <t xml:space="preserve">Sommerskigebiet (Sommerstützpunkt Swiss-Ski) </t>
  </si>
  <si>
    <t>7.9</t>
  </si>
  <si>
    <t xml:space="preserve">Saas-Fee </t>
  </si>
  <si>
    <t xml:space="preserve">Trainings- und Wettkampfpiste Davos, Usser Isch und Bolgen </t>
  </si>
  <si>
    <t>7.10</t>
  </si>
  <si>
    <t xml:space="preserve">Davos, Usser Isch und Bolgen </t>
  </si>
  <si>
    <t xml:space="preserve">Trainings- und Wettkampfpisten Meiringen - Hasliberg </t>
  </si>
  <si>
    <t>7.11</t>
  </si>
  <si>
    <t xml:space="preserve">Meiringen - Hasliberg </t>
  </si>
  <si>
    <t xml:space="preserve">Pistes d’entraînement et de compétition </t>
  </si>
  <si>
    <t>7.12</t>
  </si>
  <si>
    <t xml:space="preserve">Zinal </t>
  </si>
  <si>
    <t>Alpine Trainingspiste Jochstock</t>
  </si>
  <si>
    <t>7.13</t>
  </si>
  <si>
    <t>Engelberg</t>
  </si>
  <si>
    <t>Trainings- und Rennpisten (Fuederegg und Sternen)</t>
  </si>
  <si>
    <t>7.14</t>
  </si>
  <si>
    <t>Oberiberg, Hoch-Ybrig</t>
  </si>
  <si>
    <t>Renn- und Trainingszentrum Pizol</t>
  </si>
  <si>
    <t>7.15</t>
  </si>
  <si>
    <t>Bad Ragaz</t>
  </si>
  <si>
    <t>Weltcup-Langlauf-Loipen</t>
  </si>
  <si>
    <t>7.30</t>
  </si>
  <si>
    <t>Weltcup-Skisprungschanze</t>
  </si>
  <si>
    <t>7.31</t>
  </si>
  <si>
    <t>Skisprung-Schanzenanlage</t>
  </si>
  <si>
    <t>7.32</t>
  </si>
  <si>
    <t>Einsiedeln</t>
  </si>
  <si>
    <t xml:space="preserve">Skisprung-Schanzenanlage </t>
  </si>
  <si>
    <t>7.33</t>
  </si>
  <si>
    <t>Kandersteg</t>
  </si>
  <si>
    <t xml:space="preserve">Langlaufzentrum </t>
  </si>
  <si>
    <t>7.34</t>
  </si>
  <si>
    <t xml:space="preserve">Campra </t>
  </si>
  <si>
    <t xml:space="preserve">Langlaufinfrastruktur Obergoms </t>
  </si>
  <si>
    <t>7.35</t>
  </si>
  <si>
    <t xml:space="preserve">Goms </t>
  </si>
  <si>
    <t>Biathlon Arena Lenzerheide (inkl. Rollskibahn, Sommer)</t>
  </si>
  <si>
    <t>7.50</t>
  </si>
  <si>
    <t xml:space="preserve">Lenz </t>
  </si>
  <si>
    <t xml:space="preserve">Wasserschanzen Center Jumpin </t>
  </si>
  <si>
    <t>7.60</t>
  </si>
  <si>
    <t>Mettmenstetten</t>
  </si>
  <si>
    <t xml:space="preserve">Superpipe, Snowpark </t>
  </si>
  <si>
    <t>7.61</t>
  </si>
  <si>
    <t xml:space="preserve">Laax </t>
  </si>
  <si>
    <t xml:space="preserve">Centro Freestyle (Aerials, Moguls) </t>
  </si>
  <si>
    <t>7.62</t>
  </si>
  <si>
    <t xml:space="preserve">Airolo </t>
  </si>
  <si>
    <t>Big Air Landing Bag</t>
  </si>
  <si>
    <t>7.63</t>
  </si>
  <si>
    <t>Leysin</t>
  </si>
  <si>
    <t xml:space="preserve">Nationales Leistungszentrum Swiss-Ski: Freestylehalle </t>
  </si>
  <si>
    <t>7.80</t>
  </si>
  <si>
    <t xml:space="preserve">Brig </t>
  </si>
  <si>
    <t>Nationales Leistungszentrum Swiss-Ski: Mehrzweckgebäude Dreifachsporthalle</t>
  </si>
  <si>
    <t>7.81</t>
  </si>
  <si>
    <t xml:space="preserve">Engelberg </t>
  </si>
  <si>
    <t xml:space="preserve">Nationales Leistungszentrum Swiss-Ski: Sporthalle Färbi </t>
  </si>
  <si>
    <t>7.82</t>
  </si>
  <si>
    <t xml:space="preserve">Davos </t>
  </si>
  <si>
    <t>Bergbahnen</t>
  </si>
  <si>
    <t>7.83</t>
  </si>
  <si>
    <t>Sörenberg</t>
  </si>
  <si>
    <t>7.84</t>
  </si>
  <si>
    <t>Villars</t>
  </si>
  <si>
    <t>Sportzentrum und Bergbahnen</t>
  </si>
  <si>
    <t>7.85</t>
  </si>
  <si>
    <t>Morgins</t>
  </si>
  <si>
    <t>Offene Radrennbahn</t>
  </si>
  <si>
    <t>8.1</t>
  </si>
  <si>
    <t>Swiss Bike Park</t>
  </si>
  <si>
    <t>8.2</t>
  </si>
  <si>
    <t>Oberried, Niederscherli</t>
  </si>
  <si>
    <t>BMX Freestyle Park</t>
  </si>
  <si>
    <t>8.3</t>
  </si>
  <si>
    <t>Cadenazzo</t>
  </si>
  <si>
    <t>Squash Arena</t>
  </si>
  <si>
    <t>8.4</t>
  </si>
  <si>
    <t>Uster</t>
  </si>
  <si>
    <t>Sportpark Pilatus</t>
  </si>
  <si>
    <t>8.5</t>
  </si>
  <si>
    <t>Kriens</t>
  </si>
  <si>
    <t>Sihlsports AG</t>
  </si>
  <si>
    <t>8.6</t>
  </si>
  <si>
    <t>Langnau a.A.</t>
  </si>
  <si>
    <t>Nationales Pferdezentrum Bern</t>
  </si>
  <si>
    <t>8.7</t>
  </si>
  <si>
    <t>Institut Equestre National (IENA)</t>
  </si>
  <si>
    <t>8.8</t>
  </si>
  <si>
    <t>Avenches</t>
  </si>
  <si>
    <t>Pferdesportzentrum</t>
  </si>
  <si>
    <t>8.9</t>
  </si>
  <si>
    <t>Frauenfeld</t>
  </si>
  <si>
    <t>Reitanlage</t>
  </si>
  <si>
    <t>8.10</t>
  </si>
  <si>
    <t>Fehraltorf</t>
  </si>
  <si>
    <t>Centre équestre Châlet-à-Gobet</t>
  </si>
  <si>
    <t>8.11</t>
  </si>
  <si>
    <t>Pferderennbahn</t>
  </si>
  <si>
    <t>8.12</t>
  </si>
  <si>
    <t>Aarau</t>
  </si>
  <si>
    <t>Sportanlage Gründenmoos</t>
  </si>
  <si>
    <t>8.13</t>
  </si>
  <si>
    <t>Reitsport Arena</t>
  </si>
  <si>
    <t>8.14</t>
  </si>
  <si>
    <t>Roggwil</t>
  </si>
  <si>
    <t>Horse Park Zürich Dielsdorf</t>
  </si>
  <si>
    <t>8.15</t>
  </si>
  <si>
    <t>Dielsdorf</t>
  </si>
  <si>
    <t xml:space="preserve">Schiessanlage Zelgli </t>
  </si>
  <si>
    <t>8.16</t>
  </si>
  <si>
    <t xml:space="preserve">Schwadernau </t>
  </si>
  <si>
    <t>Schiessanlage Neufeld</t>
  </si>
  <si>
    <t>8.17</t>
  </si>
  <si>
    <t xml:space="preserve">Pieterlen </t>
  </si>
  <si>
    <t>Schiessanlage Guntelsey</t>
  </si>
  <si>
    <t>8.18</t>
  </si>
  <si>
    <t>Thun</t>
  </si>
  <si>
    <t>Schiessanlage Brünig Indoor</t>
  </si>
  <si>
    <t>8.19</t>
  </si>
  <si>
    <t>Lungern</t>
  </si>
  <si>
    <t>Schiessanlage Albisgütli</t>
  </si>
  <si>
    <t>8.20</t>
  </si>
  <si>
    <t>Schiessanlage Lostorf</t>
  </si>
  <si>
    <t>8.21</t>
  </si>
  <si>
    <t>Buchs/AG</t>
  </si>
  <si>
    <t>Luzern Indoor Schiesssportzentrum</t>
  </si>
  <si>
    <t>8.22</t>
  </si>
  <si>
    <t>Stand de tir de Vernand</t>
  </si>
  <si>
    <t>8.23</t>
  </si>
  <si>
    <t>Schiessanlage Thurau</t>
  </si>
  <si>
    <t>8.24</t>
  </si>
  <si>
    <t>Wil SG</t>
  </si>
  <si>
    <t>Schiesssportzentrum</t>
  </si>
  <si>
    <t>8.25</t>
  </si>
  <si>
    <t>Teufen</t>
  </si>
  <si>
    <t>Appenzell Ausserrhoden</t>
  </si>
  <si>
    <t xml:space="preserve">Centro nazionale sport bocce </t>
  </si>
  <si>
    <t>8.26</t>
  </si>
  <si>
    <t xml:space="preserve">Canobbio / Lugano </t>
  </si>
  <si>
    <t xml:space="preserve">Outdoorsportzentrum und Kraftraum Ovaverva </t>
  </si>
  <si>
    <t>8.27</t>
  </si>
  <si>
    <t xml:space="preserve">Nationales Leistungszentrum SAC Sportklettern </t>
  </si>
  <si>
    <t>8.28</t>
  </si>
  <si>
    <t>Griffig Kletterhalle Uster</t>
  </si>
  <si>
    <t>8.29</t>
  </si>
  <si>
    <t>Salle d’escalade</t>
  </si>
  <si>
    <t>8.30</t>
  </si>
  <si>
    <t>Echandens</t>
  </si>
  <si>
    <t>Kletterhalle O’Bloc</t>
  </si>
  <si>
    <t>8.31</t>
  </si>
  <si>
    <t>Ostermundigen</t>
  </si>
  <si>
    <t>Realfly Indoor Skydiving</t>
  </si>
  <si>
    <t>8.32</t>
  </si>
  <si>
    <t>Sion</t>
  </si>
  <si>
    <t>Windwerk Indoor Skydiving</t>
  </si>
  <si>
    <t>8.33</t>
  </si>
  <si>
    <t>Alaïa Chalet</t>
  </si>
  <si>
    <t>8.34</t>
  </si>
  <si>
    <t>Lens</t>
  </si>
  <si>
    <t>Alaïa Bay</t>
  </si>
  <si>
    <t>8.35</t>
  </si>
  <si>
    <t>Fechtsaal des Fechtclubs Bern</t>
  </si>
  <si>
    <t>8.36</t>
  </si>
  <si>
    <t>Fechtsaal der Fechtgesellschaft Basel</t>
  </si>
  <si>
    <t>8.37</t>
  </si>
  <si>
    <t>Salle d’armes, Cercle des Armes de Lausanne</t>
  </si>
  <si>
    <t>8.38</t>
  </si>
  <si>
    <t>Salle d’armes, Bout-du-Monde</t>
  </si>
  <si>
    <t>8.40</t>
  </si>
  <si>
    <t>Fechtsaal Saalsporthalle</t>
  </si>
  <si>
    <t>8.42</t>
  </si>
  <si>
    <t>Motocross Strecke Beggingen</t>
  </si>
  <si>
    <t>8.43</t>
  </si>
  <si>
    <t>Beggingen</t>
  </si>
  <si>
    <t>Motocross Strecke Schlatt</t>
  </si>
  <si>
    <t>8.44</t>
  </si>
  <si>
    <t>Schlatt</t>
  </si>
  <si>
    <t>Seilzieh-Trainingsanlage Stans</t>
  </si>
  <si>
    <t>8.45</t>
  </si>
  <si>
    <t>Stans</t>
  </si>
  <si>
    <t>Nidwalden</t>
  </si>
  <si>
    <t>Sportanlage Hofwies</t>
  </si>
  <si>
    <t>8.46</t>
  </si>
  <si>
    <t>Mosnang</t>
  </si>
  <si>
    <t>NLZ Kickboxen</t>
  </si>
  <si>
    <t>8.47</t>
  </si>
  <si>
    <t>Laserrun-Anlage, Neufeld</t>
  </si>
  <si>
    <t>8.48</t>
  </si>
  <si>
    <t>Wheel Park</t>
  </si>
  <si>
    <t>8.49</t>
  </si>
  <si>
    <t>Bikelehrpfad</t>
  </si>
  <si>
    <t>8.50</t>
  </si>
  <si>
    <t>Gränichen</t>
  </si>
  <si>
    <t>Seilzieh-Anlage Sins</t>
  </si>
  <si>
    <t>8.51</t>
  </si>
  <si>
    <t>Sins</t>
  </si>
  <si>
    <t>Motocrosspiste Riesel Ederswiler</t>
  </si>
  <si>
    <t>8.52</t>
  </si>
  <si>
    <t>Ederswiler</t>
  </si>
  <si>
    <t>Piste de Motocross Cossonay</t>
  </si>
  <si>
    <t>8.53</t>
  </si>
  <si>
    <t>Cossonay</t>
  </si>
  <si>
    <t>BMX Club Echichens</t>
  </si>
  <si>
    <t>8.54</t>
  </si>
  <si>
    <t>Echichens</t>
  </si>
  <si>
    <t>BMX Bike Park Weinfelden</t>
  </si>
  <si>
    <t>8.55</t>
  </si>
  <si>
    <t>BMX Power Bike Winterthur</t>
  </si>
  <si>
    <t>8.56</t>
  </si>
  <si>
    <t>CMFG Arena</t>
  </si>
  <si>
    <t>8.57</t>
  </si>
  <si>
    <t>Sigirino</t>
  </si>
  <si>
    <t>Trial Anlage</t>
  </si>
  <si>
    <t>8.58</t>
  </si>
  <si>
    <t>Malvaglia</t>
  </si>
  <si>
    <t>mobile Anlagen für die Nationalen Leistungszentren</t>
  </si>
  <si>
    <t>9.1</t>
  </si>
  <si>
    <t>k.A.</t>
  </si>
  <si>
    <t>mobile Trainings- und Wettkampfmatten</t>
  </si>
  <si>
    <t>9.2</t>
  </si>
  <si>
    <t>Aktivitäten</t>
  </si>
  <si>
    <t>Anlagebenützung</t>
  </si>
  <si>
    <t>Unterkunft</t>
  </si>
  <si>
    <t>Verpflegung &amp; Unterkunft</t>
  </si>
  <si>
    <t>Verpflegung &amp; Anlagenbenützung</t>
  </si>
  <si>
    <t>Verpflegung, Unterkunft &amp; Anlagebenützung</t>
  </si>
  <si>
    <t>Service-Leistung (Präzisierung unter Bemerkung nötig)</t>
  </si>
  <si>
    <t>Kosten direkt 
von NASAK-Anlagebetreiber</t>
  </si>
  <si>
    <t>direkt von NASAK-Anlagebetreiber</t>
  </si>
  <si>
    <r>
      <t xml:space="preserve">Kosten </t>
    </r>
    <r>
      <rPr>
        <b/>
        <u/>
        <sz val="8"/>
        <color theme="1"/>
        <rFont val="Aptos Narrow"/>
        <family val="2"/>
        <scheme val="minor"/>
      </rPr>
      <t>nicht</t>
    </r>
    <r>
      <rPr>
        <b/>
        <sz val="8"/>
        <color theme="1"/>
        <rFont val="Aptos Narrow"/>
        <family val="2"/>
        <scheme val="minor"/>
      </rPr>
      <t xml:space="preserve"> direkt 
von NASAK-Anlagebetreiber</t>
    </r>
  </si>
  <si>
    <t>Ort, Datum</t>
  </si>
  <si>
    <t>Präsident*in</t>
  </si>
  <si>
    <t>Geschäftsführer*in</t>
  </si>
  <si>
    <t>(Pro Rechnungssteller resp. Kostenart eine Zeile verwenden. Sämtliche Felder müssen ausgefüllt sein.)</t>
  </si>
  <si>
    <r>
      <t xml:space="preserve">Name NASAK Anlage
</t>
    </r>
    <r>
      <rPr>
        <sz val="8"/>
        <color theme="1"/>
        <rFont val="Aptos Narrow"/>
        <family val="2"/>
        <scheme val="minor"/>
      </rPr>
      <t>(gem. Auswahl)</t>
    </r>
  </si>
  <si>
    <t>Zeitraum der Aktivität
Datum</t>
  </si>
  <si>
    <t>Anlagebenützung 
Unterkunft
Verpflegung
Verpflegung &amp; Unterkunft
Verpflegung &amp; Anlagebenützung 
Verpflegung, Unterkunft &amp; Anlagebenützung 
Sevice-Leistung
Weitere</t>
  </si>
  <si>
    <t xml:space="preserve"> Talent Cardholders 
Elite Cardholders
Elite &amp; Talent Cardholders
Trainer*innen 
Schiedsrichter*innen</t>
  </si>
  <si>
    <t>Training
Wettkampf
Weiterbildung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</si>
</sst>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[$CHF]"/>
  </numFmts>
  <fonts count="2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b/>
      <sz val="8"/>
      <color rgb="FF000000"/>
      <name val="Aptos Narrow"/>
      <family val="2"/>
      <scheme val="minor"/>
    </font>
    <font>
      <sz val="8"/>
      <color rgb="FF000000"/>
      <name val="Aptos Narrow"/>
      <family val="2"/>
      <scheme val="minor"/>
    </font>
    <font>
      <b/>
      <u/>
      <sz val="8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i/>
      <sz val="10"/>
      <color rgb="FFFF0000"/>
      <name val="Aptos Narrow"/>
      <family val="2"/>
      <scheme val="minor"/>
    </font>
    <font>
      <i/>
      <u/>
      <sz val="10"/>
      <color rgb="FFFF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i/>
      <sz val="8"/>
      <color theme="1"/>
      <name val="Aptos Narrow"/>
      <family val="2"/>
      <scheme val="minor"/>
    </font>
    <font>
      <i/>
      <sz val="11"/>
      <color rgb="FFFF0000"/>
      <name val="Aptos Narrow"/>
      <family val="2"/>
      <scheme val="minor"/>
    </font>
    <font>
      <b/>
      <i/>
      <sz val="10"/>
      <color rgb="FFFF0000"/>
      <name val="Aptos Narrow"/>
      <family val="2"/>
      <scheme val="minor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sz val="9"/>
      <color theme="1"/>
      <name val="Segoe UI"/>
      <family val="2"/>
    </font>
    <font>
      <b/>
      <sz val="9"/>
      <color theme="1"/>
      <name val="Segoe UI"/>
      <family val="2"/>
    </font>
    <font>
      <sz val="7"/>
      <color rgb="FF000000"/>
      <name val="Aptos Narrow"/>
      <family val="2"/>
      <scheme val="minor"/>
    </font>
    <font>
      <sz val="7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8">
    <xf numFmtId="0" fontId="0" fillId="0" borderId="0" xfId="0"/>
    <xf numFmtId="0" fontId="0" fillId="2" borderId="0" xfId="0" applyFill="1"/>
    <xf numFmtId="0" fontId="2" fillId="0" borderId="0" xfId="0" applyFont="1"/>
    <xf numFmtId="0" fontId="3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2" borderId="0" xfId="0" applyFill="1" applyProtection="1"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1" fillId="3" borderId="0" xfId="0" applyFont="1" applyFill="1" applyAlignment="1" applyProtection="1">
      <alignment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16" fillId="0" borderId="0" xfId="0" applyFont="1" applyProtection="1">
      <protection locked="0"/>
    </xf>
    <xf numFmtId="0" fontId="17" fillId="3" borderId="0" xfId="0" applyFont="1" applyFill="1" applyAlignment="1" applyProtection="1">
      <alignment vertical="center"/>
      <protection locked="0"/>
    </xf>
    <xf numFmtId="0" fontId="18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10" fillId="0" borderId="0" xfId="0" applyFont="1" applyProtection="1">
      <protection locked="0"/>
    </xf>
    <xf numFmtId="0" fontId="0" fillId="3" borderId="0" xfId="0" applyFill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9" fillId="0" borderId="0" xfId="0" applyFont="1" applyProtection="1">
      <protection locked="0"/>
    </xf>
    <xf numFmtId="49" fontId="0" fillId="0" borderId="7" xfId="0" applyNumberFormat="1" applyBorder="1" applyAlignment="1">
      <alignment wrapText="1"/>
    </xf>
    <xf numFmtId="0" fontId="19" fillId="0" borderId="7" xfId="0" applyFont="1" applyBorder="1" applyAlignment="1">
      <alignment horizontal="left" vertical="center"/>
    </xf>
    <xf numFmtId="49" fontId="0" fillId="0" borderId="8" xfId="0" applyNumberFormat="1" applyBorder="1" applyAlignment="1">
      <alignment wrapText="1"/>
    </xf>
    <xf numFmtId="0" fontId="3" fillId="0" borderId="0" xfId="0" applyFont="1" applyAlignment="1">
      <alignment vertical="center"/>
    </xf>
    <xf numFmtId="0" fontId="4" fillId="0" borderId="0" xfId="0" applyFont="1"/>
    <xf numFmtId="0" fontId="21" fillId="0" borderId="0" xfId="0" applyFont="1"/>
    <xf numFmtId="0" fontId="22" fillId="0" borderId="0" xfId="0" applyFont="1"/>
    <xf numFmtId="0" fontId="0" fillId="0" borderId="12" xfId="0" applyBorder="1" applyProtection="1">
      <protection locked="0"/>
    </xf>
    <xf numFmtId="0" fontId="0" fillId="4" borderId="12" xfId="0" applyFill="1" applyBorder="1"/>
    <xf numFmtId="14" fontId="0" fillId="0" borderId="12" xfId="0" applyNumberFormat="1" applyBorder="1" applyProtection="1">
      <protection locked="0"/>
    </xf>
    <xf numFmtId="164" fontId="0" fillId="0" borderId="12" xfId="0" applyNumberFormat="1" applyBorder="1" applyProtection="1">
      <protection locked="0"/>
    </xf>
    <xf numFmtId="0" fontId="0" fillId="0" borderId="11" xfId="0" applyBorder="1" applyProtection="1">
      <protection locked="0"/>
    </xf>
    <xf numFmtId="0" fontId="0" fillId="4" borderId="11" xfId="0" applyFill="1" applyBorder="1"/>
    <xf numFmtId="14" fontId="0" fillId="0" borderId="11" xfId="0" applyNumberFormat="1" applyBorder="1" applyProtection="1">
      <protection locked="0"/>
    </xf>
    <xf numFmtId="164" fontId="0" fillId="0" borderId="11" xfId="0" applyNumberFormat="1" applyBorder="1" applyProtection="1">
      <protection locked="0"/>
    </xf>
    <xf numFmtId="0" fontId="0" fillId="0" borderId="13" xfId="0" applyBorder="1" applyProtection="1">
      <protection locked="0"/>
    </xf>
    <xf numFmtId="0" fontId="0" fillId="4" borderId="13" xfId="0" applyFill="1" applyBorder="1"/>
    <xf numFmtId="14" fontId="0" fillId="0" borderId="13" xfId="0" applyNumberFormat="1" applyBorder="1" applyProtection="1">
      <protection locked="0"/>
    </xf>
    <xf numFmtId="164" fontId="0" fillId="0" borderId="13" xfId="0" applyNumberFormat="1" applyBorder="1" applyProtection="1">
      <protection locked="0"/>
    </xf>
    <xf numFmtId="0" fontId="2" fillId="5" borderId="6" xfId="0" applyFont="1" applyFill="1" applyBorder="1"/>
    <xf numFmtId="164" fontId="2" fillId="5" borderId="6" xfId="0" applyNumberFormat="1" applyFont="1" applyFill="1" applyBorder="1"/>
    <xf numFmtId="0" fontId="5" fillId="6" borderId="1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6" borderId="11" xfId="0" applyFont="1" applyFill="1" applyBorder="1" applyAlignment="1">
      <alignment horizontal="center" vertical="center"/>
    </xf>
    <xf numFmtId="0" fontId="5" fillId="6" borderId="11" xfId="0" applyFont="1" applyFill="1" applyBorder="1" applyAlignment="1">
      <alignment horizontal="center" vertical="center" wrapText="1"/>
    </xf>
    <xf numFmtId="0" fontId="5" fillId="6" borderId="10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 applyProtection="1">
      <alignment horizontal="center" vertical="center" wrapText="1"/>
      <protection locked="0"/>
    </xf>
    <xf numFmtId="43" fontId="14" fillId="6" borderId="6" xfId="1" applyFont="1" applyFill="1" applyBorder="1" applyProtection="1"/>
    <xf numFmtId="9" fontId="15" fillId="6" borderId="6" xfId="2" applyFont="1" applyFill="1" applyBorder="1" applyProtection="1"/>
    <xf numFmtId="0" fontId="14" fillId="6" borderId="6" xfId="0" applyFont="1" applyFill="1" applyBorder="1" applyProtection="1">
      <protection locked="0"/>
    </xf>
    <xf numFmtId="0" fontId="15" fillId="6" borderId="6" xfId="0" applyFont="1" applyFill="1" applyBorder="1" applyProtection="1">
      <protection locked="0"/>
    </xf>
    <xf numFmtId="0" fontId="23" fillId="6" borderId="11" xfId="0" applyFont="1" applyFill="1" applyBorder="1" applyAlignment="1">
      <alignment horizontal="left" vertical="center" wrapText="1"/>
    </xf>
    <xf numFmtId="0" fontId="24" fillId="6" borderId="11" xfId="0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12" xfId="0" applyBorder="1" applyAlignment="1" applyProtection="1">
      <alignment wrapText="1"/>
      <protection locked="0"/>
    </xf>
    <xf numFmtId="0" fontId="0" fillId="0" borderId="11" xfId="0" applyBorder="1" applyAlignment="1" applyProtection="1">
      <alignment wrapText="1"/>
      <protection locked="0"/>
    </xf>
    <xf numFmtId="0" fontId="0" fillId="0" borderId="13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2" fillId="0" borderId="0" xfId="0" applyFont="1" applyAlignment="1">
      <alignment wrapText="1"/>
    </xf>
    <xf numFmtId="0" fontId="0" fillId="0" borderId="0" xfId="0" applyAlignment="1">
      <alignment horizontal="left"/>
    </xf>
    <xf numFmtId="0" fontId="5" fillId="6" borderId="3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</cellXfs>
  <cellStyles count="3">
    <cellStyle name="Komma" xfId="1" builtinId="3"/>
    <cellStyle name="Prozent" xfId="2" builtinId="5"/>
    <cellStyle name="Standard" xfId="0" builtinId="0"/>
  </cellStyles>
  <dxfs count="3">
    <dxf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font>
        <color auto="1"/>
      </font>
    </dxf>
  </dxfs>
  <tableStyles count="0" defaultTableStyle="TableStyleMedium2" defaultPivotStyle="PivotStyleLight16"/>
  <colors>
    <mruColors>
      <color rgb="FF2AC86A"/>
      <color rgb="FF93B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93660-A706-4489-87D6-644C4B23429C}">
  <sheetPr>
    <tabColor theme="5" tint="0.39997558519241921"/>
    <pageSetUpPr fitToPage="1"/>
  </sheetPr>
  <dimension ref="A3:F49"/>
  <sheetViews>
    <sheetView view="pageLayout" topLeftCell="A17" zoomScaleNormal="100" workbookViewId="0">
      <selection activeCell="D32" sqref="D32"/>
    </sheetView>
  </sheetViews>
  <sheetFormatPr baseColWidth="10" defaultColWidth="11.3984375" defaultRowHeight="14.25" x14ac:dyDescent="0.45"/>
  <cols>
    <col min="1" max="6" width="15.59765625" style="4" customWidth="1"/>
    <col min="7" max="7" width="17.59765625" style="4" customWidth="1"/>
    <col min="8" max="8" width="15.1328125" style="4" customWidth="1"/>
    <col min="9" max="16384" width="11.3984375" style="4"/>
  </cols>
  <sheetData>
    <row r="3" spans="1:6" ht="23.25" x14ac:dyDescent="0.45">
      <c r="A3" s="3" t="s">
        <v>0</v>
      </c>
    </row>
    <row r="4" spans="1:6" x14ac:dyDescent="0.45">
      <c r="A4" s="12"/>
    </row>
    <row r="5" spans="1:6" x14ac:dyDescent="0.45">
      <c r="A5" s="67" t="s">
        <v>1</v>
      </c>
      <c r="B5" s="67"/>
      <c r="C5" s="67"/>
      <c r="D5" s="67"/>
      <c r="E5" s="67"/>
      <c r="F5" s="67"/>
    </row>
    <row r="6" spans="1:6" x14ac:dyDescent="0.45">
      <c r="A6" s="67" t="s">
        <v>2</v>
      </c>
      <c r="B6" s="67"/>
      <c r="C6" s="67"/>
      <c r="D6" s="67"/>
      <c r="E6" s="67"/>
      <c r="F6" s="67"/>
    </row>
    <row r="7" spans="1:6" x14ac:dyDescent="0.45">
      <c r="A7" s="67" t="s">
        <v>3</v>
      </c>
      <c r="B7" s="67"/>
      <c r="C7" s="67"/>
      <c r="D7" s="67"/>
      <c r="E7" s="67"/>
      <c r="F7" s="67"/>
    </row>
    <row r="8" spans="1:6" x14ac:dyDescent="0.45">
      <c r="A8" s="67" t="s">
        <v>4</v>
      </c>
      <c r="B8" s="67"/>
      <c r="C8" s="67"/>
      <c r="D8" s="67"/>
      <c r="E8" s="67"/>
      <c r="F8" s="67"/>
    </row>
    <row r="9" spans="1:6" x14ac:dyDescent="0.45">
      <c r="A9" s="6"/>
      <c r="B9" s="6"/>
      <c r="C9" s="6"/>
      <c r="D9" s="6"/>
      <c r="E9" s="6"/>
      <c r="F9" s="6"/>
    </row>
    <row r="10" spans="1:6" x14ac:dyDescent="0.45">
      <c r="A10" s="6"/>
      <c r="B10" s="13"/>
      <c r="C10" s="13"/>
      <c r="D10" s="13"/>
      <c r="E10" s="13"/>
      <c r="F10" s="13"/>
    </row>
    <row r="11" spans="1:6" ht="15.75" x14ac:dyDescent="0.45">
      <c r="B11" s="14" t="s">
        <v>5</v>
      </c>
      <c r="C11" s="13"/>
      <c r="D11" s="13"/>
      <c r="E11" s="13"/>
      <c r="F11" s="13"/>
    </row>
    <row r="12" spans="1:6" ht="14.65" thickBot="1" x14ac:dyDescent="0.5"/>
    <row r="13" spans="1:6" s="15" customFormat="1" ht="31.9" thickBot="1" x14ac:dyDescent="0.45">
      <c r="C13" s="49" t="s">
        <v>768</v>
      </c>
      <c r="D13" s="49" t="s">
        <v>770</v>
      </c>
      <c r="E13" s="49" t="s">
        <v>6</v>
      </c>
    </row>
    <row r="14" spans="1:6" s="15" customFormat="1" ht="13.15" x14ac:dyDescent="0.4">
      <c r="B14" s="52" t="s">
        <v>7</v>
      </c>
      <c r="C14" s="50">
        <f>Detailliste!M52</f>
        <v>0</v>
      </c>
      <c r="D14" s="50">
        <f>Detailliste!N52</f>
        <v>0</v>
      </c>
      <c r="E14" s="50">
        <f>C14+D14</f>
        <v>0</v>
      </c>
    </row>
    <row r="15" spans="1:6" s="15" customFormat="1" ht="13.15" x14ac:dyDescent="0.4">
      <c r="B15" s="53" t="s">
        <v>8</v>
      </c>
      <c r="C15" s="51" t="e">
        <f>C14/E14</f>
        <v>#DIV/0!</v>
      </c>
      <c r="D15" s="51" t="e">
        <f>D14/E14</f>
        <v>#DIV/0!</v>
      </c>
      <c r="E15" s="51">
        <v>1</v>
      </c>
    </row>
    <row r="19" spans="1:5" x14ac:dyDescent="0.45">
      <c r="A19" s="12" t="s">
        <v>9</v>
      </c>
      <c r="D19" s="7" t="s">
        <v>10</v>
      </c>
      <c r="E19" s="16"/>
    </row>
    <row r="20" spans="1:5" x14ac:dyDescent="0.45">
      <c r="D20" s="7"/>
      <c r="E20" s="16"/>
    </row>
    <row r="21" spans="1:5" x14ac:dyDescent="0.45">
      <c r="D21" s="7" t="s">
        <v>11</v>
      </c>
      <c r="E21" s="16"/>
    </row>
    <row r="22" spans="1:5" x14ac:dyDescent="0.45">
      <c r="C22" s="8"/>
    </row>
    <row r="23" spans="1:5" x14ac:dyDescent="0.45">
      <c r="C23" s="8"/>
    </row>
    <row r="24" spans="1:5" x14ac:dyDescent="0.45">
      <c r="C24" s="8"/>
    </row>
    <row r="25" spans="1:5" x14ac:dyDescent="0.45">
      <c r="A25" s="12"/>
      <c r="C25" s="9"/>
    </row>
    <row r="26" spans="1:5" x14ac:dyDescent="0.45">
      <c r="A26" s="12" t="s">
        <v>12</v>
      </c>
      <c r="B26" s="7" t="s">
        <v>771</v>
      </c>
      <c r="C26" s="16"/>
    </row>
    <row r="27" spans="1:5" x14ac:dyDescent="0.45">
      <c r="A27" s="12"/>
    </row>
    <row r="28" spans="1:5" x14ac:dyDescent="0.45">
      <c r="A28" s="12"/>
    </row>
    <row r="29" spans="1:5" x14ac:dyDescent="0.45">
      <c r="A29" s="12" t="s">
        <v>13</v>
      </c>
    </row>
    <row r="30" spans="1:5" x14ac:dyDescent="0.45">
      <c r="A30" s="17"/>
    </row>
    <row r="31" spans="1:5" x14ac:dyDescent="0.45">
      <c r="A31" s="10" t="s">
        <v>14</v>
      </c>
      <c r="B31" s="16"/>
    </row>
    <row r="32" spans="1:5" x14ac:dyDescent="0.45">
      <c r="A32" s="12"/>
    </row>
    <row r="33" spans="1:6" x14ac:dyDescent="0.45">
      <c r="A33" s="12"/>
    </row>
    <row r="34" spans="1:6" x14ac:dyDescent="0.45">
      <c r="A34" s="12"/>
    </row>
    <row r="35" spans="1:6" x14ac:dyDescent="0.45">
      <c r="A35" s="12" t="s">
        <v>15</v>
      </c>
      <c r="C35" s="12" t="s">
        <v>16</v>
      </c>
    </row>
    <row r="36" spans="1:6" x14ac:dyDescent="0.45">
      <c r="A36" s="7" t="s">
        <v>17</v>
      </c>
      <c r="C36" s="7" t="s">
        <v>17</v>
      </c>
    </row>
    <row r="37" spans="1:6" x14ac:dyDescent="0.45">
      <c r="A37" s="11" t="s">
        <v>772</v>
      </c>
      <c r="B37" s="18"/>
      <c r="C37" s="11" t="s">
        <v>773</v>
      </c>
    </row>
    <row r="38" spans="1:6" x14ac:dyDescent="0.45">
      <c r="A38" s="12"/>
    </row>
    <row r="39" spans="1:6" x14ac:dyDescent="0.45">
      <c r="A39" s="12"/>
    </row>
    <row r="40" spans="1:6" x14ac:dyDescent="0.45">
      <c r="A40" s="12"/>
    </row>
    <row r="41" spans="1:6" x14ac:dyDescent="0.45">
      <c r="A41" s="12"/>
    </row>
    <row r="42" spans="1:6" x14ac:dyDescent="0.45">
      <c r="A42" s="66" t="s">
        <v>18</v>
      </c>
      <c r="B42" s="66"/>
      <c r="C42" s="66"/>
      <c r="D42" s="66"/>
      <c r="E42" s="66"/>
      <c r="F42" s="66"/>
    </row>
    <row r="43" spans="1:6" x14ac:dyDescent="0.45">
      <c r="A43" s="66" t="s">
        <v>19</v>
      </c>
      <c r="B43" s="66"/>
      <c r="C43" s="66"/>
      <c r="D43" s="66"/>
      <c r="E43" s="66"/>
      <c r="F43" s="66"/>
    </row>
    <row r="44" spans="1:6" x14ac:dyDescent="0.45">
      <c r="A44" s="66" t="s">
        <v>20</v>
      </c>
      <c r="B44" s="66"/>
      <c r="C44" s="66"/>
      <c r="D44" s="66"/>
      <c r="E44" s="66"/>
      <c r="F44" s="66"/>
    </row>
    <row r="47" spans="1:6" x14ac:dyDescent="0.45">
      <c r="A47" s="12"/>
    </row>
    <row r="48" spans="1:6" x14ac:dyDescent="0.45">
      <c r="A48" s="12"/>
    </row>
    <row r="49" spans="1:1" x14ac:dyDescent="0.45">
      <c r="A49" s="12"/>
    </row>
  </sheetData>
  <sheetProtection algorithmName="SHA-512" hashValue="Mw0RBTn1s9WTBOo5ynDbLSlnUVe8YvjzToDnWG7+Q3jtBHj7wT9LdVdoEJSavbiNYA72buIfk1VWjyZxlnSiMA==" saltValue="A5V9hHipsZACP3NFrwF7pQ==" spinCount="100000" sheet="1" objects="1" scenarios="1"/>
  <mergeCells count="7">
    <mergeCell ref="A44:F44"/>
    <mergeCell ref="A5:F5"/>
    <mergeCell ref="A6:F6"/>
    <mergeCell ref="A7:F7"/>
    <mergeCell ref="A8:F8"/>
    <mergeCell ref="A42:F42"/>
    <mergeCell ref="A43:F43"/>
  </mergeCells>
  <conditionalFormatting sqref="C15:D15">
    <cfRule type="cellIs" dxfId="2" priority="1" operator="greaterThan">
      <formula>0</formula>
    </cfRule>
  </conditionalFormatting>
  <pageMargins left="0.25" right="0.25" top="0.75" bottom="0.75" header="0.3" footer="0.3"/>
  <pageSetup paperSize="9" orientation="portrait" horizontalDpi="4294967293" r:id="rId1"/>
  <headerFooter>
    <oddHeader xml:space="preserve">&amp;R&amp;G
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A3F19-35AB-4A9E-AA1E-127D911B48B9}">
  <sheetPr>
    <tabColor theme="5" tint="0.39997558519241921"/>
    <pageSetUpPr fitToPage="1"/>
  </sheetPr>
  <dimension ref="A1:P53"/>
  <sheetViews>
    <sheetView tabSelected="1" zoomScaleNormal="100" workbookViewId="0">
      <selection activeCell="A9" sqref="A9"/>
    </sheetView>
  </sheetViews>
  <sheetFormatPr baseColWidth="10" defaultColWidth="10.73046875" defaultRowHeight="14.25" x14ac:dyDescent="0.45"/>
  <cols>
    <col min="1" max="1" width="46.59765625" style="4" customWidth="1"/>
    <col min="2" max="2" width="14.86328125" style="4" customWidth="1"/>
    <col min="3" max="4" width="24.73046875" style="4" bestFit="1" customWidth="1"/>
    <col min="5" max="5" width="25.73046875" style="4" bestFit="1" customWidth="1"/>
    <col min="6" max="6" width="26" style="4" bestFit="1" customWidth="1"/>
    <col min="7" max="7" width="21.265625" style="4" customWidth="1"/>
    <col min="8" max="8" width="38" style="60" bestFit="1" customWidth="1"/>
    <col min="9" max="10" width="10.73046875" style="4"/>
    <col min="11" max="11" width="41.265625" style="4" bestFit="1" customWidth="1"/>
    <col min="12" max="12" width="15.86328125" style="4" customWidth="1"/>
    <col min="13" max="13" width="16.86328125" style="4" bestFit="1" customWidth="1"/>
    <col min="14" max="14" width="13" style="4" bestFit="1" customWidth="1"/>
    <col min="15" max="15" width="23" style="60" customWidth="1"/>
    <col min="16" max="16384" width="10.73046875" style="4"/>
  </cols>
  <sheetData>
    <row r="1" spans="1:16" ht="23.25" x14ac:dyDescent="0.45">
      <c r="A1" s="22" t="s">
        <v>21</v>
      </c>
      <c r="B1" s="22"/>
      <c r="C1"/>
      <c r="D1"/>
      <c r="E1"/>
      <c r="F1"/>
      <c r="G1"/>
      <c r="H1" s="56"/>
      <c r="I1"/>
      <c r="J1"/>
      <c r="K1"/>
      <c r="L1"/>
      <c r="M1"/>
      <c r="N1"/>
      <c r="O1" s="56"/>
      <c r="P1" s="5"/>
    </row>
    <row r="2" spans="1:16" x14ac:dyDescent="0.45">
      <c r="A2" s="23" t="str">
        <f>Prüfbericht!A31</f>
        <v>Name nationaler Sportverband</v>
      </c>
      <c r="B2" s="23"/>
      <c r="C2"/>
      <c r="D2"/>
      <c r="E2"/>
      <c r="F2"/>
      <c r="G2"/>
      <c r="H2" s="56"/>
      <c r="I2"/>
      <c r="J2"/>
      <c r="K2"/>
      <c r="L2"/>
      <c r="M2"/>
      <c r="N2"/>
      <c r="O2" s="56"/>
      <c r="P2" s="5"/>
    </row>
    <row r="3" spans="1:16" x14ac:dyDescent="0.45">
      <c r="A3" s="23"/>
      <c r="B3" s="23"/>
      <c r="C3"/>
      <c r="D3"/>
      <c r="E3"/>
      <c r="F3"/>
      <c r="G3"/>
      <c r="H3" s="56"/>
      <c r="I3"/>
      <c r="J3"/>
      <c r="K3"/>
      <c r="L3"/>
      <c r="M3"/>
      <c r="N3"/>
      <c r="O3" s="56"/>
      <c r="P3" s="5"/>
    </row>
    <row r="4" spans="1:16" x14ac:dyDescent="0.45">
      <c r="A4" s="23" t="s">
        <v>774</v>
      </c>
      <c r="B4" s="23"/>
      <c r="C4"/>
      <c r="D4"/>
      <c r="E4"/>
      <c r="F4"/>
      <c r="G4"/>
      <c r="H4" s="56"/>
      <c r="I4"/>
      <c r="J4"/>
      <c r="K4"/>
      <c r="L4"/>
      <c r="M4"/>
      <c r="N4"/>
      <c r="O4" s="56"/>
      <c r="P4" s="5"/>
    </row>
    <row r="5" spans="1:16" ht="7.5" customHeight="1" thickBot="1" x14ac:dyDescent="0.5">
      <c r="A5" s="23"/>
      <c r="B5" s="23"/>
      <c r="C5"/>
      <c r="D5"/>
      <c r="E5"/>
      <c r="F5"/>
      <c r="G5"/>
      <c r="H5" s="56"/>
      <c r="I5"/>
      <c r="J5"/>
      <c r="K5"/>
      <c r="L5"/>
      <c r="M5"/>
      <c r="N5"/>
      <c r="O5" s="56"/>
      <c r="P5" s="5"/>
    </row>
    <row r="6" spans="1:16" ht="42" x14ac:dyDescent="0.45">
      <c r="A6" s="40" t="s">
        <v>775</v>
      </c>
      <c r="B6" s="40" t="s">
        <v>22</v>
      </c>
      <c r="C6" s="41" t="s">
        <v>23</v>
      </c>
      <c r="D6" s="41" t="s">
        <v>24</v>
      </c>
      <c r="E6" s="41" t="s">
        <v>25</v>
      </c>
      <c r="F6" s="41" t="s">
        <v>26</v>
      </c>
      <c r="G6" s="41" t="s">
        <v>27</v>
      </c>
      <c r="H6" s="42" t="s">
        <v>28</v>
      </c>
      <c r="I6" s="63" t="s">
        <v>776</v>
      </c>
      <c r="J6" s="64"/>
      <c r="K6" s="43" t="s">
        <v>29</v>
      </c>
      <c r="L6" s="41" t="s">
        <v>30</v>
      </c>
      <c r="M6" s="63" t="s">
        <v>31</v>
      </c>
      <c r="N6" s="65"/>
      <c r="O6" s="43" t="s">
        <v>32</v>
      </c>
      <c r="P6" s="5"/>
    </row>
    <row r="7" spans="1:16" ht="77.25" customHeight="1" x14ac:dyDescent="0.45">
      <c r="A7" s="44"/>
      <c r="B7" s="44"/>
      <c r="C7" s="45"/>
      <c r="D7" s="45"/>
      <c r="E7" s="45"/>
      <c r="F7" s="55" t="s">
        <v>778</v>
      </c>
      <c r="G7" s="55" t="s">
        <v>779</v>
      </c>
      <c r="H7" s="46"/>
      <c r="I7" s="46" t="s">
        <v>33</v>
      </c>
      <c r="J7" s="45" t="s">
        <v>34</v>
      </c>
      <c r="K7" s="54" t="s">
        <v>777</v>
      </c>
      <c r="L7" s="46"/>
      <c r="M7" s="46" t="s">
        <v>769</v>
      </c>
      <c r="N7" s="47" t="s">
        <v>35</v>
      </c>
      <c r="O7" s="48"/>
      <c r="P7" s="5"/>
    </row>
    <row r="8" spans="1:16" x14ac:dyDescent="0.45">
      <c r="A8" s="26"/>
      <c r="B8" s="27" t="e">
        <f>VLOOKUP(A8,'NASAK Nummer'!$A$2:$B$199,2,)</f>
        <v>#N/A</v>
      </c>
      <c r="C8" s="27" t="e">
        <f>VLOOKUP(A8,'NASAK Nummer'!$A$2:$C$199,3,)</f>
        <v>#N/A</v>
      </c>
      <c r="D8" s="27" t="e">
        <f>VLOOKUP(A8,'NASAK Nummer'!$A$2:$D$199,4,)</f>
        <v>#N/A</v>
      </c>
      <c r="E8" s="26"/>
      <c r="F8" s="26"/>
      <c r="G8" s="26"/>
      <c r="H8" s="57"/>
      <c r="I8" s="28"/>
      <c r="J8" s="28"/>
      <c r="K8" s="26"/>
      <c r="L8" s="26"/>
      <c r="M8" s="29"/>
      <c r="N8" s="29"/>
      <c r="O8" s="57"/>
    </row>
    <row r="9" spans="1:16" x14ac:dyDescent="0.45">
      <c r="A9" s="30"/>
      <c r="B9" s="31" t="e">
        <f>VLOOKUP(A9,'NASAK Nummer'!$A$2:$B$199,2,)</f>
        <v>#N/A</v>
      </c>
      <c r="C9" s="31" t="e">
        <f>VLOOKUP(A9,'NASAK Nummer'!$A$2:$C$199,3,)</f>
        <v>#N/A</v>
      </c>
      <c r="D9" s="31" t="e">
        <f>VLOOKUP(A9,'NASAK Nummer'!$A$2:$D$199,4,)</f>
        <v>#N/A</v>
      </c>
      <c r="E9" s="30"/>
      <c r="F9" s="30"/>
      <c r="G9" s="30"/>
      <c r="H9" s="58"/>
      <c r="I9" s="32"/>
      <c r="J9" s="32"/>
      <c r="K9" s="30"/>
      <c r="L9" s="30"/>
      <c r="M9" s="33"/>
      <c r="N9" s="33"/>
      <c r="O9" s="58"/>
    </row>
    <row r="10" spans="1:16" x14ac:dyDescent="0.45">
      <c r="A10" s="30"/>
      <c r="B10" s="31" t="e">
        <f>VLOOKUP(A10,'NASAK Nummer'!$A$2:$B$199,2,)</f>
        <v>#N/A</v>
      </c>
      <c r="C10" s="31" t="e">
        <f>VLOOKUP(A10,'NASAK Nummer'!$A$2:$C$199,3,)</f>
        <v>#N/A</v>
      </c>
      <c r="D10" s="31" t="e">
        <f>VLOOKUP(A10,'NASAK Nummer'!$A$2:$D$199,4,)</f>
        <v>#N/A</v>
      </c>
      <c r="E10" s="30"/>
      <c r="F10" s="30"/>
      <c r="G10" s="30"/>
      <c r="H10" s="58"/>
      <c r="I10" s="32"/>
      <c r="J10" s="32"/>
      <c r="K10" s="30"/>
      <c r="L10" s="30"/>
      <c r="M10" s="33"/>
      <c r="N10" s="33"/>
      <c r="O10" s="58"/>
    </row>
    <row r="11" spans="1:16" x14ac:dyDescent="0.45">
      <c r="A11" s="30"/>
      <c r="B11" s="31" t="e">
        <f>VLOOKUP(A11,'NASAK Nummer'!$A$2:$B$199,2,)</f>
        <v>#N/A</v>
      </c>
      <c r="C11" s="31" t="e">
        <f>VLOOKUP(A11,'NASAK Nummer'!$A$2:$C$199,3,)</f>
        <v>#N/A</v>
      </c>
      <c r="D11" s="31" t="e">
        <f>VLOOKUP(A11,'NASAK Nummer'!$A$2:$D$199,4,)</f>
        <v>#N/A</v>
      </c>
      <c r="E11" s="30"/>
      <c r="F11" s="30"/>
      <c r="G11" s="30"/>
      <c r="H11" s="58"/>
      <c r="I11" s="32"/>
      <c r="J11" s="32"/>
      <c r="K11" s="30"/>
      <c r="L11" s="30"/>
      <c r="M11" s="33"/>
      <c r="N11" s="33"/>
      <c r="O11" s="58"/>
    </row>
    <row r="12" spans="1:16" x14ac:dyDescent="0.45">
      <c r="A12" s="30"/>
      <c r="B12" s="31" t="e">
        <f>VLOOKUP(A12,'NASAK Nummer'!$A$2:$B$199,2,)</f>
        <v>#N/A</v>
      </c>
      <c r="C12" s="31" t="e">
        <f>VLOOKUP(A12,'NASAK Nummer'!$A$2:$C$199,3,)</f>
        <v>#N/A</v>
      </c>
      <c r="D12" s="31" t="e">
        <f>VLOOKUP(A12,'NASAK Nummer'!$A$2:$D$199,4,)</f>
        <v>#N/A</v>
      </c>
      <c r="E12" s="30"/>
      <c r="F12" s="30"/>
      <c r="G12" s="30"/>
      <c r="H12" s="58"/>
      <c r="I12" s="32"/>
      <c r="J12" s="32"/>
      <c r="K12" s="30"/>
      <c r="L12" s="30"/>
      <c r="M12" s="33"/>
      <c r="N12" s="33"/>
      <c r="O12" s="58"/>
    </row>
    <row r="13" spans="1:16" x14ac:dyDescent="0.45">
      <c r="A13" s="30"/>
      <c r="B13" s="31" t="e">
        <f>VLOOKUP(A13,'NASAK Nummer'!$A$2:$B$199,2,)</f>
        <v>#N/A</v>
      </c>
      <c r="C13" s="31" t="e">
        <f>VLOOKUP(A13,'NASAK Nummer'!$A$2:$C$199,3,)</f>
        <v>#N/A</v>
      </c>
      <c r="D13" s="31" t="e">
        <f>VLOOKUP(A13,'NASAK Nummer'!$A$2:$D$199,4,)</f>
        <v>#N/A</v>
      </c>
      <c r="E13" s="30"/>
      <c r="F13" s="30"/>
      <c r="G13" s="30"/>
      <c r="H13" s="58"/>
      <c r="I13" s="32"/>
      <c r="J13" s="32"/>
      <c r="K13" s="30"/>
      <c r="L13" s="30"/>
      <c r="M13" s="33"/>
      <c r="N13" s="33"/>
      <c r="O13" s="58"/>
    </row>
    <row r="14" spans="1:16" x14ac:dyDescent="0.45">
      <c r="A14" s="30"/>
      <c r="B14" s="31" t="e">
        <f>VLOOKUP(A14,'NASAK Nummer'!$A$2:$B$199,2,)</f>
        <v>#N/A</v>
      </c>
      <c r="C14" s="31" t="e">
        <f>VLOOKUP(A14,'NASAK Nummer'!$A$2:$C$199,3,)</f>
        <v>#N/A</v>
      </c>
      <c r="D14" s="31" t="e">
        <f>VLOOKUP(A14,'NASAK Nummer'!$A$2:$D$199,4,)</f>
        <v>#N/A</v>
      </c>
      <c r="E14" s="30"/>
      <c r="F14" s="30"/>
      <c r="G14" s="30"/>
      <c r="H14" s="58"/>
      <c r="I14" s="32"/>
      <c r="J14" s="32"/>
      <c r="K14" s="30"/>
      <c r="L14" s="30"/>
      <c r="M14" s="33"/>
      <c r="N14" s="33"/>
      <c r="O14" s="58"/>
    </row>
    <row r="15" spans="1:16" x14ac:dyDescent="0.45">
      <c r="A15" s="30"/>
      <c r="B15" s="31" t="e">
        <f>VLOOKUP(A15,'NASAK Nummer'!$A$2:$B$199,2,)</f>
        <v>#N/A</v>
      </c>
      <c r="C15" s="31" t="e">
        <f>VLOOKUP(A15,'NASAK Nummer'!$A$2:$C$199,3,)</f>
        <v>#N/A</v>
      </c>
      <c r="D15" s="31" t="e">
        <f>VLOOKUP(A15,'NASAK Nummer'!$A$2:$D$199,4,)</f>
        <v>#N/A</v>
      </c>
      <c r="E15" s="30"/>
      <c r="F15" s="30"/>
      <c r="G15" s="30"/>
      <c r="H15" s="58"/>
      <c r="I15" s="32"/>
      <c r="J15" s="32"/>
      <c r="K15" s="30"/>
      <c r="L15" s="30"/>
      <c r="M15" s="33"/>
      <c r="N15" s="33"/>
      <c r="O15" s="58"/>
    </row>
    <row r="16" spans="1:16" x14ac:dyDescent="0.45">
      <c r="A16" s="30"/>
      <c r="B16" s="31" t="e">
        <f>VLOOKUP(A16,'NASAK Nummer'!$A$2:$B$199,2,)</f>
        <v>#N/A</v>
      </c>
      <c r="C16" s="31" t="e">
        <f>VLOOKUP(A16,'NASAK Nummer'!$A$2:$C$199,3,)</f>
        <v>#N/A</v>
      </c>
      <c r="D16" s="31" t="e">
        <f>VLOOKUP(A16,'NASAK Nummer'!$A$2:$D$199,4,)</f>
        <v>#N/A</v>
      </c>
      <c r="E16" s="30"/>
      <c r="F16" s="30"/>
      <c r="G16" s="30"/>
      <c r="H16" s="58"/>
      <c r="I16" s="32"/>
      <c r="J16" s="32"/>
      <c r="K16" s="30"/>
      <c r="L16" s="30"/>
      <c r="M16" s="33"/>
      <c r="N16" s="33"/>
      <c r="O16" s="58"/>
    </row>
    <row r="17" spans="1:15" x14ac:dyDescent="0.45">
      <c r="A17" s="30"/>
      <c r="B17" s="31" t="e">
        <f>VLOOKUP(A17,'NASAK Nummer'!$A$2:$B$199,2,)</f>
        <v>#N/A</v>
      </c>
      <c r="C17" s="31" t="e">
        <f>VLOOKUP(A17,'NASAK Nummer'!$A$2:$C$199,3,)</f>
        <v>#N/A</v>
      </c>
      <c r="D17" s="31" t="e">
        <f>VLOOKUP(A17,'NASAK Nummer'!$A$2:$D$199,4,)</f>
        <v>#N/A</v>
      </c>
      <c r="E17" s="30"/>
      <c r="F17" s="30"/>
      <c r="G17" s="30"/>
      <c r="H17" s="58"/>
      <c r="I17" s="32"/>
      <c r="J17" s="32"/>
      <c r="K17" s="30"/>
      <c r="L17" s="30"/>
      <c r="M17" s="33"/>
      <c r="N17" s="33"/>
      <c r="O17" s="58"/>
    </row>
    <row r="18" spans="1:15" x14ac:dyDescent="0.45">
      <c r="A18" s="30"/>
      <c r="B18" s="31" t="e">
        <f>VLOOKUP(A18,'NASAK Nummer'!$A$2:$B$199,2,)</f>
        <v>#N/A</v>
      </c>
      <c r="C18" s="31" t="e">
        <f>VLOOKUP(A18,'NASAK Nummer'!$A$2:$C$199,3,)</f>
        <v>#N/A</v>
      </c>
      <c r="D18" s="31" t="e">
        <f>VLOOKUP(A18,'NASAK Nummer'!$A$2:$D$199,4,)</f>
        <v>#N/A</v>
      </c>
      <c r="E18" s="30"/>
      <c r="F18" s="30"/>
      <c r="G18" s="30"/>
      <c r="H18" s="58"/>
      <c r="I18" s="32"/>
      <c r="J18" s="32"/>
      <c r="K18" s="30"/>
      <c r="L18" s="30"/>
      <c r="M18" s="33"/>
      <c r="N18" s="33"/>
      <c r="O18" s="58"/>
    </row>
    <row r="19" spans="1:15" x14ac:dyDescent="0.45">
      <c r="A19" s="30"/>
      <c r="B19" s="31" t="e">
        <f>VLOOKUP(A19,'NASAK Nummer'!$A$2:$B$199,2,)</f>
        <v>#N/A</v>
      </c>
      <c r="C19" s="31" t="e">
        <f>VLOOKUP(A19,'NASAK Nummer'!$A$2:$C$199,3,)</f>
        <v>#N/A</v>
      </c>
      <c r="D19" s="31" t="e">
        <f>VLOOKUP(A19,'NASAK Nummer'!$A$2:$D$199,4,)</f>
        <v>#N/A</v>
      </c>
      <c r="E19" s="30"/>
      <c r="F19" s="30"/>
      <c r="G19" s="30"/>
      <c r="H19" s="58"/>
      <c r="I19" s="32"/>
      <c r="J19" s="32"/>
      <c r="K19" s="30"/>
      <c r="L19" s="30"/>
      <c r="M19" s="33"/>
      <c r="N19" s="33"/>
      <c r="O19" s="58"/>
    </row>
    <row r="20" spans="1:15" x14ac:dyDescent="0.45">
      <c r="A20" s="30"/>
      <c r="B20" s="31" t="e">
        <f>VLOOKUP(A20,'NASAK Nummer'!$A$2:$B$199,2,)</f>
        <v>#N/A</v>
      </c>
      <c r="C20" s="31" t="e">
        <f>VLOOKUP(A20,'NASAK Nummer'!$A$2:$C$199,3,)</f>
        <v>#N/A</v>
      </c>
      <c r="D20" s="31" t="e">
        <f>VLOOKUP(A20,'NASAK Nummer'!$A$2:$D$199,4,)</f>
        <v>#N/A</v>
      </c>
      <c r="E20" s="30"/>
      <c r="F20" s="30"/>
      <c r="G20" s="30"/>
      <c r="H20" s="58"/>
      <c r="I20" s="32"/>
      <c r="J20" s="32"/>
      <c r="K20" s="30"/>
      <c r="L20" s="30"/>
      <c r="M20" s="33"/>
      <c r="N20" s="33"/>
      <c r="O20" s="58"/>
    </row>
    <row r="21" spans="1:15" x14ac:dyDescent="0.45">
      <c r="A21" s="30"/>
      <c r="B21" s="31" t="e">
        <f>VLOOKUP(A21,'NASAK Nummer'!$A$2:$B$199,2,)</f>
        <v>#N/A</v>
      </c>
      <c r="C21" s="31" t="e">
        <f>VLOOKUP(A21,'NASAK Nummer'!$A$2:$C$199,3,)</f>
        <v>#N/A</v>
      </c>
      <c r="D21" s="31" t="e">
        <f>VLOOKUP(A21,'NASAK Nummer'!$A$2:$D$199,4,)</f>
        <v>#N/A</v>
      </c>
      <c r="E21" s="30"/>
      <c r="F21" s="30"/>
      <c r="G21" s="30"/>
      <c r="H21" s="58"/>
      <c r="I21" s="32"/>
      <c r="J21" s="32"/>
      <c r="K21" s="30"/>
      <c r="L21" s="30"/>
      <c r="M21" s="33"/>
      <c r="N21" s="33"/>
      <c r="O21" s="58"/>
    </row>
    <row r="22" spans="1:15" x14ac:dyDescent="0.45">
      <c r="A22" s="30"/>
      <c r="B22" s="31" t="e">
        <f>VLOOKUP(A22,'NASAK Nummer'!$A$2:$B$199,2,)</f>
        <v>#N/A</v>
      </c>
      <c r="C22" s="31" t="e">
        <f>VLOOKUP(A22,'NASAK Nummer'!$A$2:$C$199,3,)</f>
        <v>#N/A</v>
      </c>
      <c r="D22" s="31" t="e">
        <f>VLOOKUP(A22,'NASAK Nummer'!$A$2:$D$199,4,)</f>
        <v>#N/A</v>
      </c>
      <c r="E22" s="30"/>
      <c r="F22" s="30"/>
      <c r="G22" s="30"/>
      <c r="H22" s="58"/>
      <c r="I22" s="32"/>
      <c r="J22" s="32"/>
      <c r="K22" s="30"/>
      <c r="L22" s="30"/>
      <c r="M22" s="33"/>
      <c r="N22" s="33"/>
      <c r="O22" s="58"/>
    </row>
    <row r="23" spans="1:15" x14ac:dyDescent="0.45">
      <c r="A23" s="30"/>
      <c r="B23" s="31" t="e">
        <f>VLOOKUP(A23,'NASAK Nummer'!$A$2:$B$199,2,)</f>
        <v>#N/A</v>
      </c>
      <c r="C23" s="31" t="e">
        <f>VLOOKUP(A23,'NASAK Nummer'!$A$2:$C$199,3,)</f>
        <v>#N/A</v>
      </c>
      <c r="D23" s="31" t="e">
        <f>VLOOKUP(A23,'NASAK Nummer'!$A$2:$D$199,4,)</f>
        <v>#N/A</v>
      </c>
      <c r="E23" s="30"/>
      <c r="F23" s="30"/>
      <c r="G23" s="30"/>
      <c r="H23" s="58"/>
      <c r="I23" s="32"/>
      <c r="J23" s="32"/>
      <c r="K23" s="30"/>
      <c r="L23" s="30"/>
      <c r="M23" s="33"/>
      <c r="N23" s="33"/>
      <c r="O23" s="58"/>
    </row>
    <row r="24" spans="1:15" x14ac:dyDescent="0.45">
      <c r="A24" s="30"/>
      <c r="B24" s="31" t="e">
        <f>VLOOKUP(A24,'NASAK Nummer'!$A$2:$B$199,2,)</f>
        <v>#N/A</v>
      </c>
      <c r="C24" s="31" t="e">
        <f>VLOOKUP(A24,'NASAK Nummer'!$A$2:$C$199,3,)</f>
        <v>#N/A</v>
      </c>
      <c r="D24" s="31" t="e">
        <f>VLOOKUP(A24,'NASAK Nummer'!$A$2:$D$199,4,)</f>
        <v>#N/A</v>
      </c>
      <c r="E24" s="30"/>
      <c r="F24" s="30"/>
      <c r="G24" s="30"/>
      <c r="H24" s="58"/>
      <c r="I24" s="32"/>
      <c r="J24" s="32"/>
      <c r="K24" s="30"/>
      <c r="L24" s="30"/>
      <c r="M24" s="33"/>
      <c r="N24" s="33"/>
      <c r="O24" s="58"/>
    </row>
    <row r="25" spans="1:15" x14ac:dyDescent="0.45">
      <c r="A25" s="30"/>
      <c r="B25" s="31" t="e">
        <f>VLOOKUP(A25,'NASAK Nummer'!$A$2:$B$199,2,)</f>
        <v>#N/A</v>
      </c>
      <c r="C25" s="31" t="e">
        <f>VLOOKUP(A25,'NASAK Nummer'!$A$2:$C$199,3,)</f>
        <v>#N/A</v>
      </c>
      <c r="D25" s="31" t="e">
        <f>VLOOKUP(A25,'NASAK Nummer'!$A$2:$D$199,4,)</f>
        <v>#N/A</v>
      </c>
      <c r="E25" s="30"/>
      <c r="F25" s="30"/>
      <c r="G25" s="30"/>
      <c r="H25" s="58"/>
      <c r="I25" s="32"/>
      <c r="J25" s="32"/>
      <c r="K25" s="30"/>
      <c r="L25" s="30"/>
      <c r="M25" s="33"/>
      <c r="N25" s="33"/>
      <c r="O25" s="58"/>
    </row>
    <row r="26" spans="1:15" x14ac:dyDescent="0.45">
      <c r="A26" s="30"/>
      <c r="B26" s="31" t="e">
        <f>VLOOKUP(A26,'NASAK Nummer'!$A$2:$B$199,2,)</f>
        <v>#N/A</v>
      </c>
      <c r="C26" s="31" t="e">
        <f>VLOOKUP(A26,'NASAK Nummer'!$A$2:$C$199,3,)</f>
        <v>#N/A</v>
      </c>
      <c r="D26" s="31" t="e">
        <f>VLOOKUP(A26,'NASAK Nummer'!$A$2:$D$199,4,)</f>
        <v>#N/A</v>
      </c>
      <c r="E26" s="30"/>
      <c r="F26" s="30"/>
      <c r="G26" s="30"/>
      <c r="H26" s="58"/>
      <c r="I26" s="32"/>
      <c r="J26" s="32"/>
      <c r="K26" s="30"/>
      <c r="L26" s="30"/>
      <c r="M26" s="33"/>
      <c r="N26" s="33"/>
      <c r="O26" s="58"/>
    </row>
    <row r="27" spans="1:15" x14ac:dyDescent="0.45">
      <c r="A27" s="30"/>
      <c r="B27" s="31" t="e">
        <f>VLOOKUP(A27,'NASAK Nummer'!$A$2:$B$199,2,)</f>
        <v>#N/A</v>
      </c>
      <c r="C27" s="31" t="e">
        <f>VLOOKUP(A27,'NASAK Nummer'!$A$2:$C$199,3,)</f>
        <v>#N/A</v>
      </c>
      <c r="D27" s="31" t="e">
        <f>VLOOKUP(A27,'NASAK Nummer'!$A$2:$D$199,4,)</f>
        <v>#N/A</v>
      </c>
      <c r="E27" s="30"/>
      <c r="F27" s="30"/>
      <c r="G27" s="30"/>
      <c r="H27" s="58"/>
      <c r="I27" s="32"/>
      <c r="J27" s="32"/>
      <c r="K27" s="30"/>
      <c r="L27" s="30"/>
      <c r="M27" s="33"/>
      <c r="N27" s="33"/>
      <c r="O27" s="58"/>
    </row>
    <row r="28" spans="1:15" x14ac:dyDescent="0.45">
      <c r="A28" s="30"/>
      <c r="B28" s="31" t="e">
        <f>VLOOKUP(A28,'NASAK Nummer'!$A$2:$B$199,2,)</f>
        <v>#N/A</v>
      </c>
      <c r="C28" s="31" t="e">
        <f>VLOOKUP(A28,'NASAK Nummer'!$A$2:$C$199,3,)</f>
        <v>#N/A</v>
      </c>
      <c r="D28" s="31" t="e">
        <f>VLOOKUP(A28,'NASAK Nummer'!$A$2:$D$199,4,)</f>
        <v>#N/A</v>
      </c>
      <c r="E28" s="30"/>
      <c r="F28" s="30"/>
      <c r="G28" s="30"/>
      <c r="H28" s="58"/>
      <c r="I28" s="32"/>
      <c r="J28" s="32"/>
      <c r="K28" s="30"/>
      <c r="L28" s="30"/>
      <c r="M28" s="33"/>
      <c r="N28" s="33"/>
      <c r="O28" s="58"/>
    </row>
    <row r="29" spans="1:15" x14ac:dyDescent="0.45">
      <c r="A29" s="30"/>
      <c r="B29" s="31" t="e">
        <f>VLOOKUP(A29,'NASAK Nummer'!$A$2:$B$199,2,)</f>
        <v>#N/A</v>
      </c>
      <c r="C29" s="31" t="e">
        <f>VLOOKUP(A29,'NASAK Nummer'!$A$2:$C$199,3,)</f>
        <v>#N/A</v>
      </c>
      <c r="D29" s="31" t="e">
        <f>VLOOKUP(A29,'NASAK Nummer'!$A$2:$D$199,4,)</f>
        <v>#N/A</v>
      </c>
      <c r="E29" s="30"/>
      <c r="F29" s="30"/>
      <c r="G29" s="30"/>
      <c r="H29" s="58"/>
      <c r="I29" s="32"/>
      <c r="J29" s="32"/>
      <c r="K29" s="30"/>
      <c r="L29" s="30"/>
      <c r="M29" s="33"/>
      <c r="N29" s="33"/>
      <c r="O29" s="58"/>
    </row>
    <row r="30" spans="1:15" x14ac:dyDescent="0.45">
      <c r="A30" s="30"/>
      <c r="B30" s="31" t="e">
        <f>VLOOKUP(A30,'NASAK Nummer'!$A$2:$B$199,2,)</f>
        <v>#N/A</v>
      </c>
      <c r="C30" s="31" t="e">
        <f>VLOOKUP(A30,'NASAK Nummer'!$A$2:$C$199,3,)</f>
        <v>#N/A</v>
      </c>
      <c r="D30" s="31" t="e">
        <f>VLOOKUP(A30,'NASAK Nummer'!$A$2:$D$199,4,)</f>
        <v>#N/A</v>
      </c>
      <c r="E30" s="30"/>
      <c r="F30" s="30"/>
      <c r="G30" s="30"/>
      <c r="H30" s="58"/>
      <c r="I30" s="32"/>
      <c r="J30" s="32"/>
      <c r="K30" s="30"/>
      <c r="L30" s="30"/>
      <c r="M30" s="33"/>
      <c r="N30" s="33"/>
      <c r="O30" s="58"/>
    </row>
    <row r="31" spans="1:15" x14ac:dyDescent="0.45">
      <c r="A31" s="30"/>
      <c r="B31" s="31" t="e">
        <f>VLOOKUP(A31,'NASAK Nummer'!$A$2:$B$199,2,)</f>
        <v>#N/A</v>
      </c>
      <c r="C31" s="31" t="e">
        <f>VLOOKUP(A31,'NASAK Nummer'!$A$2:$C$199,3,)</f>
        <v>#N/A</v>
      </c>
      <c r="D31" s="31" t="e">
        <f>VLOOKUP(A31,'NASAK Nummer'!$A$2:$D$199,4,)</f>
        <v>#N/A</v>
      </c>
      <c r="E31" s="30"/>
      <c r="F31" s="30"/>
      <c r="G31" s="30"/>
      <c r="H31" s="58"/>
      <c r="I31" s="32"/>
      <c r="J31" s="32"/>
      <c r="K31" s="30"/>
      <c r="L31" s="30"/>
      <c r="M31" s="33"/>
      <c r="N31" s="33"/>
      <c r="O31" s="58"/>
    </row>
    <row r="32" spans="1:15" x14ac:dyDescent="0.45">
      <c r="A32" s="30"/>
      <c r="B32" s="31" t="e">
        <f>VLOOKUP(A32,'NASAK Nummer'!$A$2:$B$199,2,)</f>
        <v>#N/A</v>
      </c>
      <c r="C32" s="31" t="e">
        <f>VLOOKUP(A32,'NASAK Nummer'!$A$2:$C$199,3,)</f>
        <v>#N/A</v>
      </c>
      <c r="D32" s="31" t="e">
        <f>VLOOKUP(A32,'NASAK Nummer'!$A$2:$D$199,4,)</f>
        <v>#N/A</v>
      </c>
      <c r="E32" s="30"/>
      <c r="F32" s="30"/>
      <c r="G32" s="30"/>
      <c r="H32" s="58"/>
      <c r="I32" s="32"/>
      <c r="J32" s="32"/>
      <c r="K32" s="30"/>
      <c r="L32" s="30"/>
      <c r="M32" s="33"/>
      <c r="N32" s="33"/>
      <c r="O32" s="58"/>
    </row>
    <row r="33" spans="1:15" x14ac:dyDescent="0.45">
      <c r="A33" s="30"/>
      <c r="B33" s="31" t="e">
        <f>VLOOKUP(A33,'NASAK Nummer'!$A$2:$B$199,2,)</f>
        <v>#N/A</v>
      </c>
      <c r="C33" s="31" t="e">
        <f>VLOOKUP(A33,'NASAK Nummer'!$A$2:$C$199,3,)</f>
        <v>#N/A</v>
      </c>
      <c r="D33" s="31" t="e">
        <f>VLOOKUP(A33,'NASAK Nummer'!$A$2:$D$199,4,)</f>
        <v>#N/A</v>
      </c>
      <c r="E33" s="30"/>
      <c r="F33" s="30"/>
      <c r="G33" s="30"/>
      <c r="H33" s="58"/>
      <c r="I33" s="32"/>
      <c r="J33" s="32"/>
      <c r="K33" s="30"/>
      <c r="L33" s="30"/>
      <c r="M33" s="33"/>
      <c r="N33" s="33"/>
      <c r="O33" s="58"/>
    </row>
    <row r="34" spans="1:15" x14ac:dyDescent="0.45">
      <c r="A34" s="30"/>
      <c r="B34" s="31" t="e">
        <f>VLOOKUP(A34,'NASAK Nummer'!$A$2:$B$199,2,)</f>
        <v>#N/A</v>
      </c>
      <c r="C34" s="31" t="e">
        <f>VLOOKUP(A34,'NASAK Nummer'!$A$2:$C$199,3,)</f>
        <v>#N/A</v>
      </c>
      <c r="D34" s="31" t="e">
        <f>VLOOKUP(A34,'NASAK Nummer'!$A$2:$D$199,4,)</f>
        <v>#N/A</v>
      </c>
      <c r="E34" s="30"/>
      <c r="F34" s="30"/>
      <c r="G34" s="30"/>
      <c r="H34" s="58"/>
      <c r="I34" s="32"/>
      <c r="J34" s="32"/>
      <c r="K34" s="30"/>
      <c r="L34" s="30"/>
      <c r="M34" s="33"/>
      <c r="N34" s="33"/>
      <c r="O34" s="58"/>
    </row>
    <row r="35" spans="1:15" x14ac:dyDescent="0.45">
      <c r="A35" s="30"/>
      <c r="B35" s="31" t="e">
        <f>VLOOKUP(A35,'NASAK Nummer'!$A$2:$B$199,2,)</f>
        <v>#N/A</v>
      </c>
      <c r="C35" s="31" t="e">
        <f>VLOOKUP(A35,'NASAK Nummer'!$A$2:$C$199,3,)</f>
        <v>#N/A</v>
      </c>
      <c r="D35" s="31" t="e">
        <f>VLOOKUP(A35,'NASAK Nummer'!$A$2:$D$199,4,)</f>
        <v>#N/A</v>
      </c>
      <c r="E35" s="30"/>
      <c r="F35" s="30"/>
      <c r="G35" s="30"/>
      <c r="H35" s="58"/>
      <c r="I35" s="32"/>
      <c r="J35" s="32"/>
      <c r="K35" s="30"/>
      <c r="L35" s="30"/>
      <c r="M35" s="33"/>
      <c r="N35" s="33"/>
      <c r="O35" s="58"/>
    </row>
    <row r="36" spans="1:15" x14ac:dyDescent="0.45">
      <c r="A36" s="30"/>
      <c r="B36" s="31" t="e">
        <f>VLOOKUP(A36,'NASAK Nummer'!$A$2:$B$199,2,)</f>
        <v>#N/A</v>
      </c>
      <c r="C36" s="31" t="e">
        <f>VLOOKUP(A36,'NASAK Nummer'!$A$2:$C$199,3,)</f>
        <v>#N/A</v>
      </c>
      <c r="D36" s="31" t="e">
        <f>VLOOKUP(A36,'NASAK Nummer'!$A$2:$D$199,4,)</f>
        <v>#N/A</v>
      </c>
      <c r="E36" s="30"/>
      <c r="F36" s="30"/>
      <c r="G36" s="30"/>
      <c r="H36" s="58"/>
      <c r="I36" s="32"/>
      <c r="J36" s="32"/>
      <c r="K36" s="30"/>
      <c r="L36" s="30"/>
      <c r="M36" s="33"/>
      <c r="N36" s="33"/>
      <c r="O36" s="58"/>
    </row>
    <row r="37" spans="1:15" x14ac:dyDescent="0.45">
      <c r="A37" s="30"/>
      <c r="B37" s="31" t="e">
        <f>VLOOKUP(A37,'NASAK Nummer'!$A$2:$B$199,2,)</f>
        <v>#N/A</v>
      </c>
      <c r="C37" s="31" t="e">
        <f>VLOOKUP(A37,'NASAK Nummer'!$A$2:$C$199,3,)</f>
        <v>#N/A</v>
      </c>
      <c r="D37" s="31" t="e">
        <f>VLOOKUP(A37,'NASAK Nummer'!$A$2:$D$199,4,)</f>
        <v>#N/A</v>
      </c>
      <c r="E37" s="30"/>
      <c r="F37" s="30"/>
      <c r="G37" s="30"/>
      <c r="H37" s="58"/>
      <c r="I37" s="32"/>
      <c r="J37" s="32"/>
      <c r="K37" s="30"/>
      <c r="L37" s="30"/>
      <c r="M37" s="33"/>
      <c r="N37" s="33"/>
      <c r="O37" s="58"/>
    </row>
    <row r="38" spans="1:15" x14ac:dyDescent="0.45">
      <c r="A38" s="30"/>
      <c r="B38" s="31" t="e">
        <f>VLOOKUP(A38,'NASAK Nummer'!$A$2:$B$199,2,)</f>
        <v>#N/A</v>
      </c>
      <c r="C38" s="31" t="e">
        <f>VLOOKUP(A38,'NASAK Nummer'!$A$2:$C$199,3,)</f>
        <v>#N/A</v>
      </c>
      <c r="D38" s="31" t="e">
        <f>VLOOKUP(A38,'NASAK Nummer'!$A$2:$D$199,4,)</f>
        <v>#N/A</v>
      </c>
      <c r="E38" s="30"/>
      <c r="F38" s="30"/>
      <c r="G38" s="30"/>
      <c r="H38" s="58"/>
      <c r="I38" s="32"/>
      <c r="J38" s="32"/>
      <c r="K38" s="30"/>
      <c r="L38" s="30"/>
      <c r="M38" s="33"/>
      <c r="N38" s="33"/>
      <c r="O38" s="58"/>
    </row>
    <row r="39" spans="1:15" x14ac:dyDescent="0.45">
      <c r="A39" s="30"/>
      <c r="B39" s="31" t="e">
        <f>VLOOKUP(A39,'NASAK Nummer'!$A$2:$B$199,2,)</f>
        <v>#N/A</v>
      </c>
      <c r="C39" s="31" t="e">
        <f>VLOOKUP(A39,'NASAK Nummer'!$A$2:$C$199,3,)</f>
        <v>#N/A</v>
      </c>
      <c r="D39" s="31" t="e">
        <f>VLOOKUP(A39,'NASAK Nummer'!$A$2:$D$199,4,)</f>
        <v>#N/A</v>
      </c>
      <c r="E39" s="30"/>
      <c r="F39" s="30"/>
      <c r="G39" s="30"/>
      <c r="H39" s="58"/>
      <c r="I39" s="32"/>
      <c r="J39" s="32"/>
      <c r="K39" s="30"/>
      <c r="L39" s="30"/>
      <c r="M39" s="33"/>
      <c r="N39" s="33"/>
      <c r="O39" s="58"/>
    </row>
    <row r="40" spans="1:15" x14ac:dyDescent="0.45">
      <c r="A40" s="30"/>
      <c r="B40" s="31" t="e">
        <f>VLOOKUP(A40,'NASAK Nummer'!$A$2:$B$199,2,)</f>
        <v>#N/A</v>
      </c>
      <c r="C40" s="31" t="e">
        <f>VLOOKUP(A40,'NASAK Nummer'!$A$2:$C$199,3,)</f>
        <v>#N/A</v>
      </c>
      <c r="D40" s="31" t="e">
        <f>VLOOKUP(A40,'NASAK Nummer'!$A$2:$D$199,4,)</f>
        <v>#N/A</v>
      </c>
      <c r="E40" s="30"/>
      <c r="F40" s="30"/>
      <c r="G40" s="30"/>
      <c r="H40" s="58"/>
      <c r="I40" s="32"/>
      <c r="J40" s="32"/>
      <c r="K40" s="30"/>
      <c r="L40" s="30"/>
      <c r="M40" s="33"/>
      <c r="N40" s="33"/>
      <c r="O40" s="58"/>
    </row>
    <row r="41" spans="1:15" x14ac:dyDescent="0.45">
      <c r="A41" s="30"/>
      <c r="B41" s="31" t="e">
        <f>VLOOKUP(A41,'NASAK Nummer'!$A$2:$B$199,2,)</f>
        <v>#N/A</v>
      </c>
      <c r="C41" s="31" t="e">
        <f>VLOOKUP(A41,'NASAK Nummer'!$A$2:$C$199,3,)</f>
        <v>#N/A</v>
      </c>
      <c r="D41" s="31" t="e">
        <f>VLOOKUP(A41,'NASAK Nummer'!$A$2:$D$199,4,)</f>
        <v>#N/A</v>
      </c>
      <c r="E41" s="30"/>
      <c r="F41" s="30"/>
      <c r="G41" s="30"/>
      <c r="H41" s="58"/>
      <c r="I41" s="32"/>
      <c r="J41" s="32"/>
      <c r="K41" s="30"/>
      <c r="L41" s="30"/>
      <c r="M41" s="33"/>
      <c r="N41" s="33"/>
      <c r="O41" s="58"/>
    </row>
    <row r="42" spans="1:15" x14ac:dyDescent="0.45">
      <c r="A42" s="30"/>
      <c r="B42" s="31" t="e">
        <f>VLOOKUP(A42,'NASAK Nummer'!$A$2:$B$199,2,)</f>
        <v>#N/A</v>
      </c>
      <c r="C42" s="31" t="e">
        <f>VLOOKUP(A42,'NASAK Nummer'!$A$2:$C$199,3,)</f>
        <v>#N/A</v>
      </c>
      <c r="D42" s="31" t="e">
        <f>VLOOKUP(A42,'NASAK Nummer'!$A$2:$D$199,4,)</f>
        <v>#N/A</v>
      </c>
      <c r="E42" s="30"/>
      <c r="F42" s="30"/>
      <c r="G42" s="30"/>
      <c r="H42" s="58"/>
      <c r="I42" s="32"/>
      <c r="J42" s="32"/>
      <c r="K42" s="30"/>
      <c r="L42" s="30"/>
      <c r="M42" s="33"/>
      <c r="N42" s="33"/>
      <c r="O42" s="58"/>
    </row>
    <row r="43" spans="1:15" x14ac:dyDescent="0.45">
      <c r="A43" s="30"/>
      <c r="B43" s="31" t="e">
        <f>VLOOKUP(A43,'NASAK Nummer'!$A$2:$B$199,2,)</f>
        <v>#N/A</v>
      </c>
      <c r="C43" s="31" t="e">
        <f>VLOOKUP(A43,'NASAK Nummer'!$A$2:$C$199,3,)</f>
        <v>#N/A</v>
      </c>
      <c r="D43" s="31" t="e">
        <f>VLOOKUP(A43,'NASAK Nummer'!$A$2:$D$199,4,)</f>
        <v>#N/A</v>
      </c>
      <c r="E43" s="30"/>
      <c r="F43" s="30"/>
      <c r="G43" s="30"/>
      <c r="H43" s="58"/>
      <c r="I43" s="32"/>
      <c r="J43" s="32"/>
      <c r="K43" s="30"/>
      <c r="L43" s="30"/>
      <c r="M43" s="33"/>
      <c r="N43" s="33"/>
      <c r="O43" s="58"/>
    </row>
    <row r="44" spans="1:15" x14ac:dyDescent="0.45">
      <c r="A44" s="30"/>
      <c r="B44" s="31" t="e">
        <f>VLOOKUP(A44,'NASAK Nummer'!$A$2:$B$199,2,)</f>
        <v>#N/A</v>
      </c>
      <c r="C44" s="31" t="e">
        <f>VLOOKUP(A44,'NASAK Nummer'!$A$2:$C$199,3,)</f>
        <v>#N/A</v>
      </c>
      <c r="D44" s="31" t="e">
        <f>VLOOKUP(A44,'NASAK Nummer'!$A$2:$D$199,4,)</f>
        <v>#N/A</v>
      </c>
      <c r="E44" s="30"/>
      <c r="F44" s="30"/>
      <c r="G44" s="30"/>
      <c r="H44" s="58"/>
      <c r="I44" s="32"/>
      <c r="J44" s="32"/>
      <c r="K44" s="30"/>
      <c r="L44" s="30"/>
      <c r="M44" s="33"/>
      <c r="N44" s="33"/>
      <c r="O44" s="58"/>
    </row>
    <row r="45" spans="1:15" x14ac:dyDescent="0.45">
      <c r="A45" s="30"/>
      <c r="B45" s="31" t="e">
        <f>VLOOKUP(A45,'NASAK Nummer'!$A$2:$B$199,2,)</f>
        <v>#N/A</v>
      </c>
      <c r="C45" s="31" t="e">
        <f>VLOOKUP(A45,'NASAK Nummer'!$A$2:$C$199,3,)</f>
        <v>#N/A</v>
      </c>
      <c r="D45" s="31" t="e">
        <f>VLOOKUP(A45,'NASAK Nummer'!$A$2:$D$199,4,)</f>
        <v>#N/A</v>
      </c>
      <c r="E45" s="30"/>
      <c r="F45" s="30"/>
      <c r="G45" s="30"/>
      <c r="H45" s="58"/>
      <c r="I45" s="32"/>
      <c r="J45" s="32"/>
      <c r="K45" s="30"/>
      <c r="L45" s="30"/>
      <c r="M45" s="33"/>
      <c r="N45" s="33"/>
      <c r="O45" s="58"/>
    </row>
    <row r="46" spans="1:15" x14ac:dyDescent="0.45">
      <c r="A46" s="30"/>
      <c r="B46" s="31" t="e">
        <f>VLOOKUP(A46,'NASAK Nummer'!$A$2:$B$199,2,)</f>
        <v>#N/A</v>
      </c>
      <c r="C46" s="31" t="e">
        <f>VLOOKUP(A46,'NASAK Nummer'!$A$2:$C$199,3,)</f>
        <v>#N/A</v>
      </c>
      <c r="D46" s="31" t="e">
        <f>VLOOKUP(A46,'NASAK Nummer'!$A$2:$D$199,4,)</f>
        <v>#N/A</v>
      </c>
      <c r="E46" s="30"/>
      <c r="F46" s="30"/>
      <c r="G46" s="30"/>
      <c r="H46" s="58"/>
      <c r="I46" s="32"/>
      <c r="J46" s="32"/>
      <c r="K46" s="30"/>
      <c r="L46" s="30"/>
      <c r="M46" s="33"/>
      <c r="N46" s="33"/>
      <c r="O46" s="58"/>
    </row>
    <row r="47" spans="1:15" x14ac:dyDescent="0.45">
      <c r="A47" s="30"/>
      <c r="B47" s="31" t="e">
        <f>VLOOKUP(A47,'NASAK Nummer'!$A$2:$B$199,2,)</f>
        <v>#N/A</v>
      </c>
      <c r="C47" s="31" t="e">
        <f>VLOOKUP(A47,'NASAK Nummer'!$A$2:$C$199,3,)</f>
        <v>#N/A</v>
      </c>
      <c r="D47" s="31" t="e">
        <f>VLOOKUP(A47,'NASAK Nummer'!$A$2:$D$199,4,)</f>
        <v>#N/A</v>
      </c>
      <c r="E47" s="30"/>
      <c r="F47" s="30"/>
      <c r="G47" s="30"/>
      <c r="H47" s="58"/>
      <c r="I47" s="32"/>
      <c r="J47" s="32"/>
      <c r="K47" s="30"/>
      <c r="L47" s="30"/>
      <c r="M47" s="33"/>
      <c r="N47" s="33"/>
      <c r="O47" s="58"/>
    </row>
    <row r="48" spans="1:15" x14ac:dyDescent="0.45">
      <c r="A48" s="30"/>
      <c r="B48" s="31" t="e">
        <f>VLOOKUP(A48,'NASAK Nummer'!$A$2:$B$199,2,)</f>
        <v>#N/A</v>
      </c>
      <c r="C48" s="31" t="e">
        <f>VLOOKUP(A48,'NASAK Nummer'!$A$2:$C$199,3,)</f>
        <v>#N/A</v>
      </c>
      <c r="D48" s="31" t="e">
        <f>VLOOKUP(A48,'NASAK Nummer'!$A$2:$D$199,4,)</f>
        <v>#N/A</v>
      </c>
      <c r="E48" s="30"/>
      <c r="F48" s="30"/>
      <c r="G48" s="30"/>
      <c r="H48" s="58"/>
      <c r="I48" s="32"/>
      <c r="J48" s="32"/>
      <c r="K48" s="30"/>
      <c r="L48" s="30"/>
      <c r="M48" s="33"/>
      <c r="N48" s="33"/>
      <c r="O48" s="58"/>
    </row>
    <row r="49" spans="1:15" x14ac:dyDescent="0.45">
      <c r="A49" s="30"/>
      <c r="B49" s="31" t="e">
        <f>VLOOKUP(A49,'NASAK Nummer'!$A$2:$B$199,2,)</f>
        <v>#N/A</v>
      </c>
      <c r="C49" s="31" t="e">
        <f>VLOOKUP(A49,'NASAK Nummer'!$A$2:$C$199,3,)</f>
        <v>#N/A</v>
      </c>
      <c r="D49" s="31" t="e">
        <f>VLOOKUP(A49,'NASAK Nummer'!$A$2:$D$199,4,)</f>
        <v>#N/A</v>
      </c>
      <c r="E49" s="30"/>
      <c r="F49" s="30"/>
      <c r="G49" s="30"/>
      <c r="H49" s="58"/>
      <c r="I49" s="32"/>
      <c r="J49" s="32"/>
      <c r="K49" s="30"/>
      <c r="L49" s="30"/>
      <c r="M49" s="33"/>
      <c r="N49" s="33"/>
      <c r="O49" s="58"/>
    </row>
    <row r="50" spans="1:15" x14ac:dyDescent="0.45">
      <c r="A50" s="34"/>
      <c r="B50" s="35" t="e">
        <f>VLOOKUP(A50,'NASAK Nummer'!$A$2:$B$199,2,)</f>
        <v>#N/A</v>
      </c>
      <c r="C50" s="35" t="e">
        <f>VLOOKUP(A50,'NASAK Nummer'!$A$2:$C$199,3,)</f>
        <v>#N/A</v>
      </c>
      <c r="D50" s="35" t="e">
        <f>VLOOKUP(A50,'NASAK Nummer'!$A$2:$D$199,4,)</f>
        <v>#N/A</v>
      </c>
      <c r="E50" s="34"/>
      <c r="F50" s="34"/>
      <c r="G50" s="34"/>
      <c r="H50" s="59"/>
      <c r="I50" s="36"/>
      <c r="J50" s="36"/>
      <c r="K50" s="34"/>
      <c r="L50" s="34"/>
      <c r="M50" s="37"/>
      <c r="N50" s="37"/>
      <c r="O50" s="59"/>
    </row>
    <row r="52" spans="1:15" x14ac:dyDescent="0.45">
      <c r="L52" s="38" t="s">
        <v>46</v>
      </c>
      <c r="M52" s="39">
        <f>SUM(M8:M50)</f>
        <v>0</v>
      </c>
      <c r="N52" s="39">
        <f>SUM(N8:N50)</f>
        <v>0</v>
      </c>
      <c r="O52" s="61"/>
    </row>
    <row r="53" spans="1:15" x14ac:dyDescent="0.45">
      <c r="L53" s="38" t="s">
        <v>47</v>
      </c>
      <c r="M53" s="39"/>
      <c r="N53" s="39">
        <f>M52+N52</f>
        <v>0</v>
      </c>
      <c r="O53" s="61"/>
    </row>
  </sheetData>
  <sheetProtection algorithmName="SHA-512" hashValue="I2N4R2+xIQjlBN7XXQ2nAzMEPFX59KhVs0+M9Q3BmsYgsGfbG53LSJYDNPmy+aFjyKomxRLIUd/mZLfsjgPuiw==" saltValue="BOoMgMXclP8uzmED6zJi5g==" spinCount="100000" sheet="1" objects="1" scenarios="1" formatColumns="0" formatRows="0" insertRows="0" sort="0" autoFilter="0"/>
  <autoFilter ref="A7:P7" xr:uid="{4F1A3F19-35AB-4A9E-AA1E-127D911B48B9}"/>
  <mergeCells count="2">
    <mergeCell ref="I6:J6"/>
    <mergeCell ref="M6:N6"/>
  </mergeCells>
  <conditionalFormatting sqref="E8:O8 O9 E10:O50 A8:A50 E9:L9">
    <cfRule type="expression" dxfId="1" priority="11">
      <formula>MOD(ROW(),2)=0</formula>
    </cfRule>
  </conditionalFormatting>
  <conditionalFormatting sqref="O8:O50">
    <cfRule type="expression" dxfId="0" priority="1">
      <formula>OR(ISNUMBER(SEARCH("Service",$K8)),ISNUMBER(SEARCH("Weitere",$K8)))</formula>
    </cfRule>
  </conditionalFormatting>
  <dataValidations count="1">
    <dataValidation showInputMessage="1" showErrorMessage="1" sqref="H8:H50" xr:uid="{017DEAFC-AD19-4496-8AC2-60FFD73C12E8}"/>
  </dataValidations>
  <pageMargins left="0.7" right="0.7" top="0.78740157499999996" bottom="0.78740157499999996" header="0.3" footer="0.3"/>
  <pageSetup paperSize="8" fitToHeight="0" orientation="landscape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8866D03E-27B0-49E7-885A-CDC7019EF661}">
          <x14:formula1>
            <xm:f>Aktivität!$A$2:$A$9</xm:f>
          </x14:formula1>
          <xm:sqref>K8:K50</xm:sqref>
        </x14:dataValidation>
        <x14:dataValidation type="list" allowBlank="1" showInputMessage="1" showErrorMessage="1" xr:uid="{CD60A815-25D8-4254-9B94-D9F6F42D6942}">
          <x14:formula1>
            <xm:f>Sportarten!$A$1:$A$148</xm:f>
          </x14:formula1>
          <xm:sqref>E8:E50</xm:sqref>
        </x14:dataValidation>
        <x14:dataValidation type="list" allowBlank="1" showInputMessage="1" showErrorMessage="1" xr:uid="{770B9D94-76FB-4F75-9A79-68318CFA5575}">
          <x14:formula1>
            <xm:f>Zielgruppe!$A$2:$A$6</xm:f>
          </x14:formula1>
          <xm:sqref>F8:F50</xm:sqref>
        </x14:dataValidation>
        <x14:dataValidation type="list" allowBlank="1" showInputMessage="1" showErrorMessage="1" xr:uid="{297C566C-9283-4F4E-8454-7818B6194C88}">
          <x14:formula1>
            <xm:f>Zielgruppe!$A$9:$A$11</xm:f>
          </x14:formula1>
          <xm:sqref>G8:G50</xm:sqref>
        </x14:dataValidation>
        <x14:dataValidation type="list" allowBlank="1" showInputMessage="1" showErrorMessage="1" xr:uid="{084E7A5A-7D3E-4E22-920F-FE53AB35AA0B}">
          <x14:formula1>
            <xm:f>'NASAK Nummer'!$A$2:$A$199</xm:f>
          </x14:formula1>
          <xm:sqref>A8:A49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4E82F-CB0F-4358-8570-660AFA9EB8A8}">
  <dimension ref="A1:A11"/>
  <sheetViews>
    <sheetView workbookViewId="0">
      <selection activeCell="C17" sqref="C17"/>
    </sheetView>
  </sheetViews>
  <sheetFormatPr baseColWidth="10" defaultColWidth="11.3984375" defaultRowHeight="14.25" x14ac:dyDescent="0.45"/>
  <cols>
    <col min="1" max="1" width="21.59765625" bestFit="1" customWidth="1"/>
  </cols>
  <sheetData>
    <row r="1" spans="1:1" x14ac:dyDescent="0.45">
      <c r="A1" s="25" t="s">
        <v>48</v>
      </c>
    </row>
    <row r="2" spans="1:1" x14ac:dyDescent="0.45">
      <c r="A2" s="24" t="s">
        <v>49</v>
      </c>
    </row>
    <row r="3" spans="1:1" x14ac:dyDescent="0.45">
      <c r="A3" s="24" t="s">
        <v>50</v>
      </c>
    </row>
    <row r="4" spans="1:1" x14ac:dyDescent="0.45">
      <c r="A4" s="24" t="s">
        <v>51</v>
      </c>
    </row>
    <row r="5" spans="1:1" x14ac:dyDescent="0.45">
      <c r="A5" s="24" t="s">
        <v>52</v>
      </c>
    </row>
    <row r="6" spans="1:1" x14ac:dyDescent="0.45">
      <c r="A6" s="24" t="s">
        <v>38</v>
      </c>
    </row>
    <row r="8" spans="1:1" x14ac:dyDescent="0.45">
      <c r="A8" s="25" t="s">
        <v>53</v>
      </c>
    </row>
    <row r="9" spans="1:1" x14ac:dyDescent="0.45">
      <c r="A9" s="24" t="s">
        <v>54</v>
      </c>
    </row>
    <row r="10" spans="1:1" x14ac:dyDescent="0.45">
      <c r="A10" s="24" t="s">
        <v>55</v>
      </c>
    </row>
    <row r="11" spans="1:1" x14ac:dyDescent="0.45">
      <c r="A11" s="24" t="s">
        <v>39</v>
      </c>
    </row>
  </sheetData>
  <sheetProtection algorithmName="SHA-512" hashValue="WjPPL338UuPc0Wr83wJHt4/qntmtlbbJWClSHE+4Rsy51Jkb1/O0+pGrPezGAvtACoX5iQONDYa48vkdeLCeUQ==" saltValue="EwEMiU/4nCMsmUIPJTk9jw==" spinCount="100000" sheet="1" objects="1" scenarios="1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3BD71-45F0-47BC-A762-CF4324559FA3}">
  <dimension ref="A1:A148"/>
  <sheetViews>
    <sheetView workbookViewId="0">
      <selection activeCell="C17" sqref="C17"/>
    </sheetView>
  </sheetViews>
  <sheetFormatPr baseColWidth="10" defaultColWidth="11.3984375" defaultRowHeight="14.25" x14ac:dyDescent="0.45"/>
  <cols>
    <col min="1" max="1" width="54" customWidth="1"/>
  </cols>
  <sheetData>
    <row r="1" spans="1:1" x14ac:dyDescent="0.45">
      <c r="A1" s="19" t="s">
        <v>42</v>
      </c>
    </row>
    <row r="2" spans="1:1" x14ac:dyDescent="0.45">
      <c r="A2" s="19" t="s">
        <v>56</v>
      </c>
    </row>
    <row r="3" spans="1:1" x14ac:dyDescent="0.45">
      <c r="A3" s="19" t="s">
        <v>57</v>
      </c>
    </row>
    <row r="4" spans="1:1" x14ac:dyDescent="0.45">
      <c r="A4" s="19" t="s">
        <v>58</v>
      </c>
    </row>
    <row r="5" spans="1:1" x14ac:dyDescent="0.45">
      <c r="A5" s="19" t="s">
        <v>59</v>
      </c>
    </row>
    <row r="6" spans="1:1" x14ac:dyDescent="0.45">
      <c r="A6" s="19" t="s">
        <v>60</v>
      </c>
    </row>
    <row r="7" spans="1:1" x14ac:dyDescent="0.45">
      <c r="A7" s="19" t="s">
        <v>37</v>
      </c>
    </row>
    <row r="8" spans="1:1" x14ac:dyDescent="0.45">
      <c r="A8" s="19" t="s">
        <v>61</v>
      </c>
    </row>
    <row r="9" spans="1:1" x14ac:dyDescent="0.45">
      <c r="A9" s="19" t="s">
        <v>62</v>
      </c>
    </row>
    <row r="10" spans="1:1" x14ac:dyDescent="0.45">
      <c r="A10" s="19" t="s">
        <v>63</v>
      </c>
    </row>
    <row r="11" spans="1:1" x14ac:dyDescent="0.45">
      <c r="A11" s="19" t="s">
        <v>64</v>
      </c>
    </row>
    <row r="12" spans="1:1" x14ac:dyDescent="0.45">
      <c r="A12" s="19" t="s">
        <v>65</v>
      </c>
    </row>
    <row r="13" spans="1:1" x14ac:dyDescent="0.45">
      <c r="A13" s="19" t="s">
        <v>66</v>
      </c>
    </row>
    <row r="14" spans="1:1" x14ac:dyDescent="0.45">
      <c r="A14" s="19" t="s">
        <v>67</v>
      </c>
    </row>
    <row r="15" spans="1:1" x14ac:dyDescent="0.45">
      <c r="A15" s="19" t="s">
        <v>68</v>
      </c>
    </row>
    <row r="16" spans="1:1" x14ac:dyDescent="0.45">
      <c r="A16" s="19" t="s">
        <v>69</v>
      </c>
    </row>
    <row r="17" spans="1:1" x14ac:dyDescent="0.45">
      <c r="A17" s="19" t="s">
        <v>70</v>
      </c>
    </row>
    <row r="18" spans="1:1" x14ac:dyDescent="0.45">
      <c r="A18" s="19" t="s">
        <v>71</v>
      </c>
    </row>
    <row r="19" spans="1:1" x14ac:dyDescent="0.45">
      <c r="A19" s="19" t="s">
        <v>72</v>
      </c>
    </row>
    <row r="20" spans="1:1" x14ac:dyDescent="0.45">
      <c r="A20" s="19" t="s">
        <v>73</v>
      </c>
    </row>
    <row r="21" spans="1:1" x14ac:dyDescent="0.45">
      <c r="A21" s="19" t="s">
        <v>74</v>
      </c>
    </row>
    <row r="22" spans="1:1" x14ac:dyDescent="0.45">
      <c r="A22" s="19" t="s">
        <v>75</v>
      </c>
    </row>
    <row r="23" spans="1:1" x14ac:dyDescent="0.45">
      <c r="A23" s="19" t="s">
        <v>76</v>
      </c>
    </row>
    <row r="24" spans="1:1" x14ac:dyDescent="0.45">
      <c r="A24" s="19" t="s">
        <v>77</v>
      </c>
    </row>
    <row r="25" spans="1:1" x14ac:dyDescent="0.45">
      <c r="A25" s="19" t="s">
        <v>78</v>
      </c>
    </row>
    <row r="26" spans="1:1" x14ac:dyDescent="0.45">
      <c r="A26" s="19" t="s">
        <v>79</v>
      </c>
    </row>
    <row r="27" spans="1:1" x14ac:dyDescent="0.45">
      <c r="A27" s="19" t="s">
        <v>80</v>
      </c>
    </row>
    <row r="28" spans="1:1" x14ac:dyDescent="0.45">
      <c r="A28" s="19" t="s">
        <v>81</v>
      </c>
    </row>
    <row r="29" spans="1:1" x14ac:dyDescent="0.45">
      <c r="A29" s="19" t="s">
        <v>82</v>
      </c>
    </row>
    <row r="30" spans="1:1" x14ac:dyDescent="0.45">
      <c r="A30" s="20" t="s">
        <v>83</v>
      </c>
    </row>
    <row r="31" spans="1:1" x14ac:dyDescent="0.45">
      <c r="A31" s="19" t="s">
        <v>84</v>
      </c>
    </row>
    <row r="32" spans="1:1" x14ac:dyDescent="0.45">
      <c r="A32" s="19" t="s">
        <v>85</v>
      </c>
    </row>
    <row r="33" spans="1:1" x14ac:dyDescent="0.45">
      <c r="A33" s="19" t="s">
        <v>86</v>
      </c>
    </row>
    <row r="34" spans="1:1" x14ac:dyDescent="0.45">
      <c r="A34" s="19" t="s">
        <v>87</v>
      </c>
    </row>
    <row r="35" spans="1:1" x14ac:dyDescent="0.45">
      <c r="A35" s="19" t="s">
        <v>88</v>
      </c>
    </row>
    <row r="36" spans="1:1" x14ac:dyDescent="0.45">
      <c r="A36" s="19" t="s">
        <v>89</v>
      </c>
    </row>
    <row r="37" spans="1:1" x14ac:dyDescent="0.45">
      <c r="A37" s="19" t="s">
        <v>90</v>
      </c>
    </row>
    <row r="38" spans="1:1" x14ac:dyDescent="0.45">
      <c r="A38" s="19" t="s">
        <v>91</v>
      </c>
    </row>
    <row r="39" spans="1:1" x14ac:dyDescent="0.45">
      <c r="A39" s="19" t="s">
        <v>92</v>
      </c>
    </row>
    <row r="40" spans="1:1" x14ac:dyDescent="0.45">
      <c r="A40" s="19" t="s">
        <v>93</v>
      </c>
    </row>
    <row r="41" spans="1:1" x14ac:dyDescent="0.45">
      <c r="A41" s="19" t="s">
        <v>94</v>
      </c>
    </row>
    <row r="42" spans="1:1" x14ac:dyDescent="0.45">
      <c r="A42" s="19" t="s">
        <v>95</v>
      </c>
    </row>
    <row r="43" spans="1:1" x14ac:dyDescent="0.45">
      <c r="A43" s="19" t="s">
        <v>96</v>
      </c>
    </row>
    <row r="44" spans="1:1" x14ac:dyDescent="0.45">
      <c r="A44" s="19" t="s">
        <v>97</v>
      </c>
    </row>
    <row r="45" spans="1:1" x14ac:dyDescent="0.45">
      <c r="A45" s="19" t="s">
        <v>98</v>
      </c>
    </row>
    <row r="46" spans="1:1" x14ac:dyDescent="0.45">
      <c r="A46" s="19" t="s">
        <v>99</v>
      </c>
    </row>
    <row r="47" spans="1:1" x14ac:dyDescent="0.45">
      <c r="A47" s="19" t="s">
        <v>100</v>
      </c>
    </row>
    <row r="48" spans="1:1" x14ac:dyDescent="0.45">
      <c r="A48" s="19" t="s">
        <v>101</v>
      </c>
    </row>
    <row r="49" spans="1:1" x14ac:dyDescent="0.45">
      <c r="A49" s="19" t="s">
        <v>102</v>
      </c>
    </row>
    <row r="50" spans="1:1" x14ac:dyDescent="0.45">
      <c r="A50" s="19" t="s">
        <v>103</v>
      </c>
    </row>
    <row r="51" spans="1:1" x14ac:dyDescent="0.45">
      <c r="A51" s="19" t="s">
        <v>104</v>
      </c>
    </row>
    <row r="52" spans="1:1" x14ac:dyDescent="0.45">
      <c r="A52" s="19" t="s">
        <v>105</v>
      </c>
    </row>
    <row r="53" spans="1:1" x14ac:dyDescent="0.45">
      <c r="A53" s="19" t="s">
        <v>106</v>
      </c>
    </row>
    <row r="54" spans="1:1" x14ac:dyDescent="0.45">
      <c r="A54" s="19" t="s">
        <v>107</v>
      </c>
    </row>
    <row r="55" spans="1:1" x14ac:dyDescent="0.45">
      <c r="A55" s="19" t="s">
        <v>108</v>
      </c>
    </row>
    <row r="56" spans="1:1" x14ac:dyDescent="0.45">
      <c r="A56" s="19" t="s">
        <v>109</v>
      </c>
    </row>
    <row r="57" spans="1:1" x14ac:dyDescent="0.45">
      <c r="A57" s="19" t="s">
        <v>110</v>
      </c>
    </row>
    <row r="58" spans="1:1" x14ac:dyDescent="0.45">
      <c r="A58" s="19" t="s">
        <v>111</v>
      </c>
    </row>
    <row r="59" spans="1:1" x14ac:dyDescent="0.45">
      <c r="A59" s="19" t="s">
        <v>112</v>
      </c>
    </row>
    <row r="60" spans="1:1" x14ac:dyDescent="0.45">
      <c r="A60" s="19" t="s">
        <v>113</v>
      </c>
    </row>
    <row r="61" spans="1:1" x14ac:dyDescent="0.45">
      <c r="A61" s="19" t="s">
        <v>114</v>
      </c>
    </row>
    <row r="62" spans="1:1" x14ac:dyDescent="0.45">
      <c r="A62" s="19" t="s">
        <v>115</v>
      </c>
    </row>
    <row r="63" spans="1:1" x14ac:dyDescent="0.45">
      <c r="A63" s="19" t="s">
        <v>116</v>
      </c>
    </row>
    <row r="64" spans="1:1" x14ac:dyDescent="0.45">
      <c r="A64" s="19" t="s">
        <v>117</v>
      </c>
    </row>
    <row r="65" spans="1:1" x14ac:dyDescent="0.45">
      <c r="A65" s="19" t="s">
        <v>118</v>
      </c>
    </row>
    <row r="66" spans="1:1" x14ac:dyDescent="0.45">
      <c r="A66" s="19" t="s">
        <v>119</v>
      </c>
    </row>
    <row r="67" spans="1:1" x14ac:dyDescent="0.45">
      <c r="A67" s="19" t="s">
        <v>120</v>
      </c>
    </row>
    <row r="68" spans="1:1" x14ac:dyDescent="0.45">
      <c r="A68" s="19" t="s">
        <v>121</v>
      </c>
    </row>
    <row r="69" spans="1:1" x14ac:dyDescent="0.45">
      <c r="A69" s="19" t="s">
        <v>122</v>
      </c>
    </row>
    <row r="70" spans="1:1" x14ac:dyDescent="0.45">
      <c r="A70" s="19" t="s">
        <v>123</v>
      </c>
    </row>
    <row r="71" spans="1:1" x14ac:dyDescent="0.45">
      <c r="A71" s="19" t="s">
        <v>124</v>
      </c>
    </row>
    <row r="72" spans="1:1" x14ac:dyDescent="0.45">
      <c r="A72" s="19" t="s">
        <v>125</v>
      </c>
    </row>
    <row r="73" spans="1:1" x14ac:dyDescent="0.45">
      <c r="A73" s="19" t="s">
        <v>126</v>
      </c>
    </row>
    <row r="74" spans="1:1" x14ac:dyDescent="0.45">
      <c r="A74" s="19" t="s">
        <v>127</v>
      </c>
    </row>
    <row r="75" spans="1:1" x14ac:dyDescent="0.45">
      <c r="A75" s="19" t="s">
        <v>128</v>
      </c>
    </row>
    <row r="76" spans="1:1" x14ac:dyDescent="0.45">
      <c r="A76" s="19" t="s">
        <v>129</v>
      </c>
    </row>
    <row r="77" spans="1:1" x14ac:dyDescent="0.45">
      <c r="A77" s="19" t="s">
        <v>130</v>
      </c>
    </row>
    <row r="78" spans="1:1" x14ac:dyDescent="0.45">
      <c r="A78" s="19" t="s">
        <v>131</v>
      </c>
    </row>
    <row r="79" spans="1:1" x14ac:dyDescent="0.45">
      <c r="A79" s="19" t="s">
        <v>132</v>
      </c>
    </row>
    <row r="80" spans="1:1" x14ac:dyDescent="0.45">
      <c r="A80" s="19" t="s">
        <v>133</v>
      </c>
    </row>
    <row r="81" spans="1:1" x14ac:dyDescent="0.45">
      <c r="A81" s="19" t="s">
        <v>134</v>
      </c>
    </row>
    <row r="82" spans="1:1" x14ac:dyDescent="0.45">
      <c r="A82" s="19" t="s">
        <v>135</v>
      </c>
    </row>
    <row r="83" spans="1:1" x14ac:dyDescent="0.45">
      <c r="A83" s="19" t="s">
        <v>136</v>
      </c>
    </row>
    <row r="84" spans="1:1" x14ac:dyDescent="0.45">
      <c r="A84" s="19" t="s">
        <v>137</v>
      </c>
    </row>
    <row r="85" spans="1:1" x14ac:dyDescent="0.45">
      <c r="A85" s="19" t="s">
        <v>138</v>
      </c>
    </row>
    <row r="86" spans="1:1" x14ac:dyDescent="0.45">
      <c r="A86" s="19" t="s">
        <v>139</v>
      </c>
    </row>
    <row r="87" spans="1:1" x14ac:dyDescent="0.45">
      <c r="A87" s="19" t="s">
        <v>140</v>
      </c>
    </row>
    <row r="88" spans="1:1" x14ac:dyDescent="0.45">
      <c r="A88" s="19" t="s">
        <v>141</v>
      </c>
    </row>
    <row r="89" spans="1:1" x14ac:dyDescent="0.45">
      <c r="A89" s="19" t="s">
        <v>142</v>
      </c>
    </row>
    <row r="90" spans="1:1" x14ac:dyDescent="0.45">
      <c r="A90" s="19" t="s">
        <v>143</v>
      </c>
    </row>
    <row r="91" spans="1:1" x14ac:dyDescent="0.45">
      <c r="A91" s="19" t="s">
        <v>144</v>
      </c>
    </row>
    <row r="92" spans="1:1" x14ac:dyDescent="0.45">
      <c r="A92" s="19" t="s">
        <v>145</v>
      </c>
    </row>
    <row r="93" spans="1:1" x14ac:dyDescent="0.45">
      <c r="A93" s="19" t="s">
        <v>146</v>
      </c>
    </row>
    <row r="94" spans="1:1" x14ac:dyDescent="0.45">
      <c r="A94" s="19" t="s">
        <v>147</v>
      </c>
    </row>
    <row r="95" spans="1:1" x14ac:dyDescent="0.45">
      <c r="A95" s="19" t="s">
        <v>148</v>
      </c>
    </row>
    <row r="96" spans="1:1" x14ac:dyDescent="0.45">
      <c r="A96" s="19" t="s">
        <v>149</v>
      </c>
    </row>
    <row r="97" spans="1:1" x14ac:dyDescent="0.45">
      <c r="A97" s="19" t="s">
        <v>150</v>
      </c>
    </row>
    <row r="98" spans="1:1" x14ac:dyDescent="0.45">
      <c r="A98" s="19" t="s">
        <v>151</v>
      </c>
    </row>
    <row r="99" spans="1:1" x14ac:dyDescent="0.45">
      <c r="A99" s="19" t="s">
        <v>152</v>
      </c>
    </row>
    <row r="100" spans="1:1" x14ac:dyDescent="0.45">
      <c r="A100" s="19" t="s">
        <v>153</v>
      </c>
    </row>
    <row r="101" spans="1:1" x14ac:dyDescent="0.45">
      <c r="A101" s="19" t="s">
        <v>154</v>
      </c>
    </row>
    <row r="102" spans="1:1" x14ac:dyDescent="0.45">
      <c r="A102" s="19" t="s">
        <v>155</v>
      </c>
    </row>
    <row r="103" spans="1:1" x14ac:dyDescent="0.45">
      <c r="A103" s="19" t="s">
        <v>156</v>
      </c>
    </row>
    <row r="104" spans="1:1" x14ac:dyDescent="0.45">
      <c r="A104" s="19" t="s">
        <v>157</v>
      </c>
    </row>
    <row r="105" spans="1:1" x14ac:dyDescent="0.45">
      <c r="A105" s="19" t="s">
        <v>158</v>
      </c>
    </row>
    <row r="106" spans="1:1" x14ac:dyDescent="0.45">
      <c r="A106" s="19" t="s">
        <v>159</v>
      </c>
    </row>
    <row r="107" spans="1:1" x14ac:dyDescent="0.45">
      <c r="A107" s="19" t="s">
        <v>160</v>
      </c>
    </row>
    <row r="108" spans="1:1" x14ac:dyDescent="0.45">
      <c r="A108" s="19" t="s">
        <v>161</v>
      </c>
    </row>
    <row r="109" spans="1:1" x14ac:dyDescent="0.45">
      <c r="A109" s="19" t="s">
        <v>162</v>
      </c>
    </row>
    <row r="110" spans="1:1" x14ac:dyDescent="0.45">
      <c r="A110" s="19" t="s">
        <v>163</v>
      </c>
    </row>
    <row r="111" spans="1:1" x14ac:dyDescent="0.45">
      <c r="A111" s="19" t="s">
        <v>164</v>
      </c>
    </row>
    <row r="112" spans="1:1" x14ac:dyDescent="0.45">
      <c r="A112" s="19" t="s">
        <v>165</v>
      </c>
    </row>
    <row r="113" spans="1:1" x14ac:dyDescent="0.45">
      <c r="A113" s="19" t="s">
        <v>166</v>
      </c>
    </row>
    <row r="114" spans="1:1" x14ac:dyDescent="0.45">
      <c r="A114" s="19" t="s">
        <v>167</v>
      </c>
    </row>
    <row r="115" spans="1:1" x14ac:dyDescent="0.45">
      <c r="A115" s="19" t="s">
        <v>168</v>
      </c>
    </row>
    <row r="116" spans="1:1" x14ac:dyDescent="0.45">
      <c r="A116" s="19" t="s">
        <v>169</v>
      </c>
    </row>
    <row r="117" spans="1:1" x14ac:dyDescent="0.45">
      <c r="A117" s="19" t="s">
        <v>170</v>
      </c>
    </row>
    <row r="118" spans="1:1" x14ac:dyDescent="0.45">
      <c r="A118" s="19" t="s">
        <v>171</v>
      </c>
    </row>
    <row r="119" spans="1:1" x14ac:dyDescent="0.45">
      <c r="A119" s="19" t="s">
        <v>172</v>
      </c>
    </row>
    <row r="120" spans="1:1" x14ac:dyDescent="0.45">
      <c r="A120" s="19" t="s">
        <v>173</v>
      </c>
    </row>
    <row r="121" spans="1:1" x14ac:dyDescent="0.45">
      <c r="A121" s="19" t="s">
        <v>174</v>
      </c>
    </row>
    <row r="122" spans="1:1" x14ac:dyDescent="0.45">
      <c r="A122" s="19" t="s">
        <v>175</v>
      </c>
    </row>
    <row r="123" spans="1:1" x14ac:dyDescent="0.45">
      <c r="A123" s="19" t="s">
        <v>176</v>
      </c>
    </row>
    <row r="124" spans="1:1" x14ac:dyDescent="0.45">
      <c r="A124" s="19" t="s">
        <v>177</v>
      </c>
    </row>
    <row r="125" spans="1:1" x14ac:dyDescent="0.45">
      <c r="A125" s="19" t="s">
        <v>178</v>
      </c>
    </row>
    <row r="126" spans="1:1" x14ac:dyDescent="0.45">
      <c r="A126" s="19" t="s">
        <v>179</v>
      </c>
    </row>
    <row r="127" spans="1:1" x14ac:dyDescent="0.45">
      <c r="A127" s="19" t="s">
        <v>180</v>
      </c>
    </row>
    <row r="128" spans="1:1" x14ac:dyDescent="0.45">
      <c r="A128" s="19" t="s">
        <v>181</v>
      </c>
    </row>
    <row r="129" spans="1:1" x14ac:dyDescent="0.45">
      <c r="A129" s="19" t="s">
        <v>182</v>
      </c>
    </row>
    <row r="130" spans="1:1" x14ac:dyDescent="0.45">
      <c r="A130" s="19" t="s">
        <v>183</v>
      </c>
    </row>
    <row r="131" spans="1:1" x14ac:dyDescent="0.45">
      <c r="A131" s="19" t="s">
        <v>184</v>
      </c>
    </row>
    <row r="132" spans="1:1" x14ac:dyDescent="0.45">
      <c r="A132" s="19" t="s">
        <v>185</v>
      </c>
    </row>
    <row r="133" spans="1:1" x14ac:dyDescent="0.45">
      <c r="A133" s="19" t="s">
        <v>186</v>
      </c>
    </row>
    <row r="134" spans="1:1" x14ac:dyDescent="0.45">
      <c r="A134" s="19" t="s">
        <v>187</v>
      </c>
    </row>
    <row r="135" spans="1:1" x14ac:dyDescent="0.45">
      <c r="A135" s="19" t="s">
        <v>188</v>
      </c>
    </row>
    <row r="136" spans="1:1" x14ac:dyDescent="0.45">
      <c r="A136" s="19" t="s">
        <v>189</v>
      </c>
    </row>
    <row r="137" spans="1:1" x14ac:dyDescent="0.45">
      <c r="A137" s="19" t="s">
        <v>190</v>
      </c>
    </row>
    <row r="138" spans="1:1" x14ac:dyDescent="0.45">
      <c r="A138" s="19" t="s">
        <v>191</v>
      </c>
    </row>
    <row r="139" spans="1:1" x14ac:dyDescent="0.45">
      <c r="A139" s="19" t="s">
        <v>192</v>
      </c>
    </row>
    <row r="140" spans="1:1" x14ac:dyDescent="0.45">
      <c r="A140" s="19" t="s">
        <v>193</v>
      </c>
    </row>
    <row r="141" spans="1:1" x14ac:dyDescent="0.45">
      <c r="A141" s="19" t="s">
        <v>194</v>
      </c>
    </row>
    <row r="142" spans="1:1" x14ac:dyDescent="0.45">
      <c r="A142" s="19" t="s">
        <v>195</v>
      </c>
    </row>
    <row r="143" spans="1:1" x14ac:dyDescent="0.45">
      <c r="A143" s="19" t="s">
        <v>196</v>
      </c>
    </row>
    <row r="144" spans="1:1" x14ac:dyDescent="0.45">
      <c r="A144" s="19" t="s">
        <v>197</v>
      </c>
    </row>
    <row r="145" spans="1:1" x14ac:dyDescent="0.45">
      <c r="A145" s="19" t="s">
        <v>198</v>
      </c>
    </row>
    <row r="146" spans="1:1" x14ac:dyDescent="0.45">
      <c r="A146" s="19" t="s">
        <v>44</v>
      </c>
    </row>
    <row r="147" spans="1:1" x14ac:dyDescent="0.45">
      <c r="A147" s="19" t="s">
        <v>199</v>
      </c>
    </row>
    <row r="148" spans="1:1" ht="14.65" thickBot="1" x14ac:dyDescent="0.5">
      <c r="A148" s="21" t="s">
        <v>200</v>
      </c>
    </row>
  </sheetData>
  <sheetProtection algorithmName="SHA-512" hashValue="/99Rq2/4y3tn22u38Zbb9x+VIRlezmujK3y1NqXvKzwFC3PCrNC5KnvCNQ1MLPLifEPkHcDi45dhmnbaKmIqfQ==" saltValue="6jzQWWU03pD1F2zoFT444A==" spinCount="100000" sheet="1" objects="1" scenarios="1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C8FE5-4E82-43AA-BD44-B453D254C0CE}">
  <dimension ref="A1:D199"/>
  <sheetViews>
    <sheetView topLeftCell="A83" zoomScale="85" zoomScaleNormal="85" workbookViewId="0">
      <selection activeCell="A101" sqref="A101:D104"/>
    </sheetView>
  </sheetViews>
  <sheetFormatPr baseColWidth="10" defaultColWidth="11.3984375" defaultRowHeight="14.25" x14ac:dyDescent="0.45"/>
  <cols>
    <col min="1" max="1" width="72.86328125" bestFit="1" customWidth="1"/>
    <col min="2" max="2" width="13.1328125" bestFit="1" customWidth="1"/>
    <col min="3" max="3" width="24" bestFit="1" customWidth="1"/>
    <col min="4" max="4" width="19.59765625" bestFit="1" customWidth="1"/>
  </cols>
  <sheetData>
    <row r="1" spans="1:4" x14ac:dyDescent="0.45">
      <c r="A1" s="2" t="s">
        <v>201</v>
      </c>
      <c r="B1" s="2" t="s">
        <v>202</v>
      </c>
      <c r="C1" s="2" t="s">
        <v>203</v>
      </c>
      <c r="D1" s="2" t="s">
        <v>204</v>
      </c>
    </row>
    <row r="2" spans="1:4" x14ac:dyDescent="0.45">
      <c r="A2" t="s">
        <v>205</v>
      </c>
      <c r="B2" t="s">
        <v>206</v>
      </c>
      <c r="C2" t="s">
        <v>207</v>
      </c>
      <c r="D2" t="s">
        <v>208</v>
      </c>
    </row>
    <row r="3" spans="1:4" x14ac:dyDescent="0.45">
      <c r="A3" t="s">
        <v>36</v>
      </c>
      <c r="B3" t="s">
        <v>209</v>
      </c>
      <c r="C3" t="s">
        <v>210</v>
      </c>
      <c r="D3" t="s">
        <v>211</v>
      </c>
    </row>
    <row r="4" spans="1:4" x14ac:dyDescent="0.45">
      <c r="A4" t="s">
        <v>212</v>
      </c>
      <c r="B4" t="s">
        <v>213</v>
      </c>
      <c r="C4" t="s">
        <v>214</v>
      </c>
      <c r="D4" t="s">
        <v>215</v>
      </c>
    </row>
    <row r="5" spans="1:4" x14ac:dyDescent="0.45">
      <c r="A5" t="s">
        <v>41</v>
      </c>
      <c r="B5" t="s">
        <v>216</v>
      </c>
      <c r="C5" t="s">
        <v>217</v>
      </c>
      <c r="D5" t="s">
        <v>218</v>
      </c>
    </row>
    <row r="6" spans="1:4" x14ac:dyDescent="0.45">
      <c r="A6" t="s">
        <v>219</v>
      </c>
      <c r="B6" t="s">
        <v>220</v>
      </c>
      <c r="C6" t="s">
        <v>221</v>
      </c>
      <c r="D6" t="s">
        <v>222</v>
      </c>
    </row>
    <row r="7" spans="1:4" x14ac:dyDescent="0.45">
      <c r="A7" t="s">
        <v>223</v>
      </c>
      <c r="B7" t="s">
        <v>224</v>
      </c>
      <c r="C7" t="s">
        <v>225</v>
      </c>
      <c r="D7" t="s">
        <v>226</v>
      </c>
    </row>
    <row r="8" spans="1:4" x14ac:dyDescent="0.45">
      <c r="A8" t="s">
        <v>43</v>
      </c>
      <c r="B8" t="s">
        <v>227</v>
      </c>
      <c r="C8" t="s">
        <v>228</v>
      </c>
      <c r="D8" t="s">
        <v>229</v>
      </c>
    </row>
    <row r="9" spans="1:4" x14ac:dyDescent="0.45">
      <c r="A9" t="s">
        <v>230</v>
      </c>
      <c r="B9" t="s">
        <v>231</v>
      </c>
      <c r="C9" t="s">
        <v>232</v>
      </c>
      <c r="D9" t="s">
        <v>233</v>
      </c>
    </row>
    <row r="10" spans="1:4" x14ac:dyDescent="0.45">
      <c r="A10" t="s">
        <v>234</v>
      </c>
      <c r="B10" t="s">
        <v>235</v>
      </c>
      <c r="C10" t="s">
        <v>236</v>
      </c>
      <c r="D10" t="s">
        <v>237</v>
      </c>
    </row>
    <row r="11" spans="1:4" x14ac:dyDescent="0.45">
      <c r="A11" t="s">
        <v>238</v>
      </c>
      <c r="B11" t="s">
        <v>206</v>
      </c>
      <c r="C11" t="s">
        <v>239</v>
      </c>
      <c r="D11" t="s">
        <v>226</v>
      </c>
    </row>
    <row r="12" spans="1:4" x14ac:dyDescent="0.45">
      <c r="A12" t="s">
        <v>240</v>
      </c>
      <c r="B12" t="s">
        <v>241</v>
      </c>
      <c r="C12" t="s">
        <v>242</v>
      </c>
      <c r="D12" t="s">
        <v>243</v>
      </c>
    </row>
    <row r="13" spans="1:4" x14ac:dyDescent="0.45">
      <c r="A13" t="s">
        <v>244</v>
      </c>
      <c r="B13" t="s">
        <v>245</v>
      </c>
      <c r="C13" t="s">
        <v>246</v>
      </c>
      <c r="D13" t="s">
        <v>247</v>
      </c>
    </row>
    <row r="14" spans="1:4" x14ac:dyDescent="0.45">
      <c r="A14" t="s">
        <v>248</v>
      </c>
      <c r="B14" t="s">
        <v>249</v>
      </c>
      <c r="C14" t="s">
        <v>250</v>
      </c>
      <c r="D14" t="s">
        <v>208</v>
      </c>
    </row>
    <row r="15" spans="1:4" x14ac:dyDescent="0.45">
      <c r="A15" t="s">
        <v>251</v>
      </c>
      <c r="B15" t="s">
        <v>252</v>
      </c>
      <c r="C15" t="s">
        <v>253</v>
      </c>
      <c r="D15" t="s">
        <v>229</v>
      </c>
    </row>
    <row r="16" spans="1:4" x14ac:dyDescent="0.45">
      <c r="A16" t="s">
        <v>254</v>
      </c>
      <c r="B16" t="s">
        <v>255</v>
      </c>
      <c r="C16" t="s">
        <v>256</v>
      </c>
      <c r="D16" t="s">
        <v>229</v>
      </c>
    </row>
    <row r="17" spans="1:4" x14ac:dyDescent="0.45">
      <c r="A17" t="s">
        <v>257</v>
      </c>
      <c r="B17" t="s">
        <v>258</v>
      </c>
      <c r="C17" t="s">
        <v>259</v>
      </c>
      <c r="D17" t="s">
        <v>260</v>
      </c>
    </row>
    <row r="18" spans="1:4" x14ac:dyDescent="0.45">
      <c r="A18" t="s">
        <v>261</v>
      </c>
      <c r="B18" t="s">
        <v>262</v>
      </c>
      <c r="C18" t="s">
        <v>263</v>
      </c>
      <c r="D18" t="s">
        <v>208</v>
      </c>
    </row>
    <row r="19" spans="1:4" x14ac:dyDescent="0.45">
      <c r="A19" t="s">
        <v>264</v>
      </c>
      <c r="B19" t="s">
        <v>265</v>
      </c>
      <c r="C19" t="s">
        <v>266</v>
      </c>
      <c r="D19" t="s">
        <v>208</v>
      </c>
    </row>
    <row r="20" spans="1:4" x14ac:dyDescent="0.45">
      <c r="A20" t="s">
        <v>267</v>
      </c>
      <c r="B20" t="s">
        <v>268</v>
      </c>
      <c r="C20" t="s">
        <v>269</v>
      </c>
      <c r="D20" t="s">
        <v>215</v>
      </c>
    </row>
    <row r="21" spans="1:4" x14ac:dyDescent="0.45">
      <c r="A21" t="s">
        <v>270</v>
      </c>
      <c r="B21" t="s">
        <v>271</v>
      </c>
      <c r="C21" t="s">
        <v>272</v>
      </c>
      <c r="D21" t="s">
        <v>273</v>
      </c>
    </row>
    <row r="22" spans="1:4" x14ac:dyDescent="0.45">
      <c r="A22" t="s">
        <v>274</v>
      </c>
      <c r="B22" t="s">
        <v>275</v>
      </c>
      <c r="C22" t="s">
        <v>276</v>
      </c>
      <c r="D22" t="s">
        <v>276</v>
      </c>
    </row>
    <row r="23" spans="1:4" x14ac:dyDescent="0.45">
      <c r="A23" t="s">
        <v>277</v>
      </c>
      <c r="B23" t="s">
        <v>278</v>
      </c>
      <c r="C23" t="s">
        <v>279</v>
      </c>
      <c r="D23" t="s">
        <v>208</v>
      </c>
    </row>
    <row r="24" spans="1:4" x14ac:dyDescent="0.45">
      <c r="A24" t="s">
        <v>280</v>
      </c>
      <c r="B24" t="s">
        <v>281</v>
      </c>
      <c r="C24" t="s">
        <v>282</v>
      </c>
      <c r="D24" t="s">
        <v>243</v>
      </c>
    </row>
    <row r="25" spans="1:4" x14ac:dyDescent="0.45">
      <c r="A25" t="s">
        <v>283</v>
      </c>
      <c r="B25" t="s">
        <v>284</v>
      </c>
      <c r="C25" t="s">
        <v>285</v>
      </c>
      <c r="D25" t="s">
        <v>273</v>
      </c>
    </row>
    <row r="26" spans="1:4" x14ac:dyDescent="0.45">
      <c r="A26" t="s">
        <v>286</v>
      </c>
      <c r="B26" t="s">
        <v>287</v>
      </c>
      <c r="C26" t="s">
        <v>288</v>
      </c>
      <c r="D26" t="s">
        <v>226</v>
      </c>
    </row>
    <row r="27" spans="1:4" x14ac:dyDescent="0.45">
      <c r="A27" t="s">
        <v>289</v>
      </c>
      <c r="B27" t="s">
        <v>290</v>
      </c>
      <c r="C27" t="s">
        <v>285</v>
      </c>
      <c r="D27" t="s">
        <v>273</v>
      </c>
    </row>
    <row r="28" spans="1:4" x14ac:dyDescent="0.45">
      <c r="A28" t="s">
        <v>291</v>
      </c>
      <c r="B28" t="s">
        <v>292</v>
      </c>
      <c r="C28" t="s">
        <v>293</v>
      </c>
      <c r="D28" t="s">
        <v>273</v>
      </c>
    </row>
    <row r="29" spans="1:4" x14ac:dyDescent="0.45">
      <c r="A29" t="s">
        <v>294</v>
      </c>
      <c r="B29" t="s">
        <v>295</v>
      </c>
      <c r="C29" t="s">
        <v>296</v>
      </c>
      <c r="D29" t="s">
        <v>208</v>
      </c>
    </row>
    <row r="30" spans="1:4" x14ac:dyDescent="0.45">
      <c r="A30" t="s">
        <v>297</v>
      </c>
      <c r="B30" t="s">
        <v>298</v>
      </c>
      <c r="C30" t="s">
        <v>299</v>
      </c>
      <c r="D30" t="s">
        <v>211</v>
      </c>
    </row>
    <row r="31" spans="1:4" x14ac:dyDescent="0.45">
      <c r="A31" t="s">
        <v>300</v>
      </c>
      <c r="B31" t="s">
        <v>301</v>
      </c>
      <c r="C31" t="s">
        <v>302</v>
      </c>
      <c r="D31" t="s">
        <v>208</v>
      </c>
    </row>
    <row r="32" spans="1:4" x14ac:dyDescent="0.45">
      <c r="A32" t="s">
        <v>303</v>
      </c>
      <c r="B32" t="s">
        <v>304</v>
      </c>
      <c r="C32" t="s">
        <v>305</v>
      </c>
      <c r="D32" t="s">
        <v>276</v>
      </c>
    </row>
    <row r="33" spans="1:4" x14ac:dyDescent="0.45">
      <c r="A33" t="s">
        <v>306</v>
      </c>
      <c r="B33" t="s">
        <v>307</v>
      </c>
      <c r="C33" t="s">
        <v>308</v>
      </c>
      <c r="D33" t="s">
        <v>243</v>
      </c>
    </row>
    <row r="34" spans="1:4" x14ac:dyDescent="0.45">
      <c r="A34" t="s">
        <v>309</v>
      </c>
      <c r="B34" t="s">
        <v>310</v>
      </c>
      <c r="C34" t="s">
        <v>311</v>
      </c>
      <c r="D34" t="s">
        <v>237</v>
      </c>
    </row>
    <row r="35" spans="1:4" x14ac:dyDescent="0.45">
      <c r="A35" t="s">
        <v>312</v>
      </c>
      <c r="B35" t="s">
        <v>313</v>
      </c>
      <c r="C35" t="s">
        <v>314</v>
      </c>
      <c r="D35" t="s">
        <v>218</v>
      </c>
    </row>
    <row r="36" spans="1:4" x14ac:dyDescent="0.45">
      <c r="A36" t="s">
        <v>315</v>
      </c>
      <c r="B36" t="s">
        <v>316</v>
      </c>
      <c r="C36" t="s">
        <v>317</v>
      </c>
      <c r="D36" t="s">
        <v>318</v>
      </c>
    </row>
    <row r="37" spans="1:4" x14ac:dyDescent="0.45">
      <c r="A37" t="s">
        <v>319</v>
      </c>
      <c r="B37" t="s">
        <v>320</v>
      </c>
      <c r="C37" t="s">
        <v>256</v>
      </c>
      <c r="D37" t="s">
        <v>229</v>
      </c>
    </row>
    <row r="38" spans="1:4" x14ac:dyDescent="0.45">
      <c r="A38" t="s">
        <v>321</v>
      </c>
      <c r="B38" t="s">
        <v>322</v>
      </c>
      <c r="C38" t="s">
        <v>323</v>
      </c>
      <c r="D38" t="s">
        <v>208</v>
      </c>
    </row>
    <row r="39" spans="1:4" x14ac:dyDescent="0.45">
      <c r="A39" t="s">
        <v>324</v>
      </c>
      <c r="B39" t="s">
        <v>325</v>
      </c>
      <c r="C39" t="s">
        <v>326</v>
      </c>
      <c r="D39" t="s">
        <v>229</v>
      </c>
    </row>
    <row r="40" spans="1:4" x14ac:dyDescent="0.45">
      <c r="A40" t="s">
        <v>327</v>
      </c>
      <c r="B40" t="s">
        <v>328</v>
      </c>
      <c r="C40" t="s">
        <v>329</v>
      </c>
      <c r="D40" t="s">
        <v>237</v>
      </c>
    </row>
    <row r="41" spans="1:4" x14ac:dyDescent="0.45">
      <c r="A41" t="s">
        <v>330</v>
      </c>
      <c r="B41" t="s">
        <v>331</v>
      </c>
      <c r="C41" t="s">
        <v>332</v>
      </c>
      <c r="D41" t="s">
        <v>237</v>
      </c>
    </row>
    <row r="42" spans="1:4" x14ac:dyDescent="0.45">
      <c r="A42" t="s">
        <v>333</v>
      </c>
      <c r="B42" t="s">
        <v>334</v>
      </c>
      <c r="C42" t="s">
        <v>335</v>
      </c>
      <c r="D42" t="s">
        <v>218</v>
      </c>
    </row>
    <row r="43" spans="1:4" x14ac:dyDescent="0.45">
      <c r="A43" t="s">
        <v>336</v>
      </c>
      <c r="B43" t="s">
        <v>337</v>
      </c>
      <c r="C43" t="s">
        <v>326</v>
      </c>
      <c r="D43" t="s">
        <v>229</v>
      </c>
    </row>
    <row r="44" spans="1:4" x14ac:dyDescent="0.45">
      <c r="A44" t="s">
        <v>338</v>
      </c>
      <c r="B44" t="s">
        <v>339</v>
      </c>
      <c r="C44" t="s">
        <v>340</v>
      </c>
      <c r="D44" t="s">
        <v>273</v>
      </c>
    </row>
    <row r="45" spans="1:4" x14ac:dyDescent="0.45">
      <c r="A45" t="s">
        <v>341</v>
      </c>
      <c r="B45" t="s">
        <v>342</v>
      </c>
      <c r="C45" t="s">
        <v>208</v>
      </c>
      <c r="D45" t="s">
        <v>208</v>
      </c>
    </row>
    <row r="46" spans="1:4" x14ac:dyDescent="0.45">
      <c r="A46" t="s">
        <v>343</v>
      </c>
      <c r="B46" t="s">
        <v>344</v>
      </c>
      <c r="C46" t="s">
        <v>208</v>
      </c>
      <c r="D46" t="s">
        <v>208</v>
      </c>
    </row>
    <row r="47" spans="1:4" x14ac:dyDescent="0.45">
      <c r="A47" t="s">
        <v>345</v>
      </c>
      <c r="B47" t="s">
        <v>346</v>
      </c>
      <c r="C47" t="s">
        <v>347</v>
      </c>
      <c r="D47" t="s">
        <v>208</v>
      </c>
    </row>
    <row r="48" spans="1:4" x14ac:dyDescent="0.45">
      <c r="A48" t="s">
        <v>348</v>
      </c>
      <c r="B48" t="s">
        <v>349</v>
      </c>
      <c r="C48" t="s">
        <v>350</v>
      </c>
      <c r="D48" t="s">
        <v>229</v>
      </c>
    </row>
    <row r="49" spans="1:4" x14ac:dyDescent="0.45">
      <c r="A49" t="s">
        <v>351</v>
      </c>
      <c r="B49" t="s">
        <v>352</v>
      </c>
      <c r="C49" t="s">
        <v>353</v>
      </c>
      <c r="D49" t="s">
        <v>354</v>
      </c>
    </row>
    <row r="50" spans="1:4" x14ac:dyDescent="0.45">
      <c r="A50" t="s">
        <v>355</v>
      </c>
      <c r="B50" t="s">
        <v>356</v>
      </c>
      <c r="C50" t="s">
        <v>273</v>
      </c>
      <c r="D50" t="s">
        <v>273</v>
      </c>
    </row>
    <row r="51" spans="1:4" x14ac:dyDescent="0.45">
      <c r="A51" t="s">
        <v>357</v>
      </c>
      <c r="B51" t="s">
        <v>358</v>
      </c>
      <c r="C51" t="s">
        <v>208</v>
      </c>
      <c r="D51" t="s">
        <v>208</v>
      </c>
    </row>
    <row r="52" spans="1:4" x14ac:dyDescent="0.45">
      <c r="A52" t="s">
        <v>359</v>
      </c>
      <c r="B52" t="s">
        <v>360</v>
      </c>
      <c r="C52" t="s">
        <v>361</v>
      </c>
      <c r="D52" t="s">
        <v>354</v>
      </c>
    </row>
    <row r="53" spans="1:4" x14ac:dyDescent="0.45">
      <c r="A53" t="s">
        <v>362</v>
      </c>
      <c r="B53" t="s">
        <v>363</v>
      </c>
      <c r="C53" t="s">
        <v>364</v>
      </c>
      <c r="D53" t="s">
        <v>365</v>
      </c>
    </row>
    <row r="54" spans="1:4" x14ac:dyDescent="0.45">
      <c r="A54" t="s">
        <v>366</v>
      </c>
      <c r="B54" t="s">
        <v>367</v>
      </c>
      <c r="C54" t="s">
        <v>302</v>
      </c>
      <c r="D54" t="s">
        <v>208</v>
      </c>
    </row>
    <row r="55" spans="1:4" x14ac:dyDescent="0.45">
      <c r="A55" t="s">
        <v>368</v>
      </c>
      <c r="B55" t="s">
        <v>369</v>
      </c>
      <c r="C55" t="s">
        <v>370</v>
      </c>
      <c r="D55" t="s">
        <v>208</v>
      </c>
    </row>
    <row r="56" spans="1:4" x14ac:dyDescent="0.45">
      <c r="A56" t="s">
        <v>371</v>
      </c>
      <c r="B56" t="s">
        <v>372</v>
      </c>
      <c r="C56" t="s">
        <v>373</v>
      </c>
      <c r="D56" t="s">
        <v>215</v>
      </c>
    </row>
    <row r="57" spans="1:4" x14ac:dyDescent="0.45">
      <c r="A57" t="s">
        <v>374</v>
      </c>
      <c r="B57" t="s">
        <v>375</v>
      </c>
      <c r="C57" t="s">
        <v>376</v>
      </c>
      <c r="D57" t="s">
        <v>215</v>
      </c>
    </row>
    <row r="58" spans="1:4" x14ac:dyDescent="0.45">
      <c r="A58" t="s">
        <v>377</v>
      </c>
      <c r="B58" t="s">
        <v>378</v>
      </c>
      <c r="C58" t="s">
        <v>208</v>
      </c>
      <c r="D58" t="s">
        <v>208</v>
      </c>
    </row>
    <row r="59" spans="1:4" x14ac:dyDescent="0.45">
      <c r="A59" t="s">
        <v>379</v>
      </c>
      <c r="B59" t="s">
        <v>380</v>
      </c>
      <c r="C59" t="s">
        <v>381</v>
      </c>
      <c r="D59" t="s">
        <v>208</v>
      </c>
    </row>
    <row r="60" spans="1:4" x14ac:dyDescent="0.45">
      <c r="A60" t="s">
        <v>382</v>
      </c>
      <c r="B60" t="s">
        <v>383</v>
      </c>
      <c r="C60" t="s">
        <v>361</v>
      </c>
      <c r="D60" t="s">
        <v>354</v>
      </c>
    </row>
    <row r="61" spans="1:4" x14ac:dyDescent="0.45">
      <c r="A61" t="s">
        <v>384</v>
      </c>
      <c r="B61" t="s">
        <v>385</v>
      </c>
      <c r="C61" t="s">
        <v>243</v>
      </c>
      <c r="D61" t="s">
        <v>243</v>
      </c>
    </row>
    <row r="62" spans="1:4" x14ac:dyDescent="0.45">
      <c r="A62" t="s">
        <v>386</v>
      </c>
      <c r="B62" t="s">
        <v>387</v>
      </c>
      <c r="C62" t="s">
        <v>388</v>
      </c>
      <c r="D62" t="s">
        <v>218</v>
      </c>
    </row>
    <row r="63" spans="1:4" x14ac:dyDescent="0.45">
      <c r="A63" t="s">
        <v>389</v>
      </c>
      <c r="B63" t="s">
        <v>390</v>
      </c>
      <c r="C63" t="s">
        <v>391</v>
      </c>
      <c r="D63" t="s">
        <v>273</v>
      </c>
    </row>
    <row r="64" spans="1:4" x14ac:dyDescent="0.45">
      <c r="A64" t="s">
        <v>392</v>
      </c>
      <c r="B64" t="s">
        <v>393</v>
      </c>
      <c r="C64" t="s">
        <v>394</v>
      </c>
      <c r="D64" t="s">
        <v>273</v>
      </c>
    </row>
    <row r="65" spans="1:4" x14ac:dyDescent="0.45">
      <c r="A65" t="s">
        <v>395</v>
      </c>
      <c r="B65" t="s">
        <v>396</v>
      </c>
      <c r="C65" t="s">
        <v>397</v>
      </c>
      <c r="D65" t="s">
        <v>226</v>
      </c>
    </row>
    <row r="66" spans="1:4" x14ac:dyDescent="0.45">
      <c r="A66" t="s">
        <v>398</v>
      </c>
      <c r="B66" t="s">
        <v>399</v>
      </c>
      <c r="C66" t="s">
        <v>400</v>
      </c>
      <c r="D66" t="s">
        <v>243</v>
      </c>
    </row>
    <row r="67" spans="1:4" x14ac:dyDescent="0.45">
      <c r="A67" t="s">
        <v>401</v>
      </c>
      <c r="B67" t="s">
        <v>402</v>
      </c>
      <c r="C67" t="s">
        <v>403</v>
      </c>
      <c r="D67" t="s">
        <v>208</v>
      </c>
    </row>
    <row r="68" spans="1:4" x14ac:dyDescent="0.45">
      <c r="A68" t="s">
        <v>404</v>
      </c>
      <c r="B68" t="s">
        <v>405</v>
      </c>
      <c r="C68" t="s">
        <v>406</v>
      </c>
      <c r="D68" t="s">
        <v>276</v>
      </c>
    </row>
    <row r="69" spans="1:4" x14ac:dyDescent="0.45">
      <c r="A69" t="s">
        <v>407</v>
      </c>
      <c r="B69" t="s">
        <v>408</v>
      </c>
      <c r="C69" t="s">
        <v>409</v>
      </c>
      <c r="D69" t="s">
        <v>211</v>
      </c>
    </row>
    <row r="70" spans="1:4" x14ac:dyDescent="0.45">
      <c r="A70" t="s">
        <v>410</v>
      </c>
      <c r="B70" t="s">
        <v>411</v>
      </c>
      <c r="C70" t="s">
        <v>412</v>
      </c>
      <c r="D70" t="s">
        <v>273</v>
      </c>
    </row>
    <row r="71" spans="1:4" x14ac:dyDescent="0.45">
      <c r="A71" t="s">
        <v>413</v>
      </c>
      <c r="B71" t="s">
        <v>414</v>
      </c>
      <c r="C71" t="s">
        <v>273</v>
      </c>
      <c r="D71" t="s">
        <v>273</v>
      </c>
    </row>
    <row r="72" spans="1:4" x14ac:dyDescent="0.45">
      <c r="A72" t="s">
        <v>415</v>
      </c>
      <c r="B72" t="s">
        <v>416</v>
      </c>
      <c r="C72" t="s">
        <v>417</v>
      </c>
      <c r="D72" t="s">
        <v>226</v>
      </c>
    </row>
    <row r="73" spans="1:4" x14ac:dyDescent="0.45">
      <c r="A73" t="s">
        <v>418</v>
      </c>
      <c r="B73" t="s">
        <v>419</v>
      </c>
      <c r="C73" t="s">
        <v>420</v>
      </c>
      <c r="D73" t="s">
        <v>215</v>
      </c>
    </row>
    <row r="74" spans="1:4" x14ac:dyDescent="0.45">
      <c r="A74" t="s">
        <v>421</v>
      </c>
      <c r="B74" t="s">
        <v>422</v>
      </c>
      <c r="C74" t="s">
        <v>423</v>
      </c>
      <c r="D74" t="s">
        <v>365</v>
      </c>
    </row>
    <row r="75" spans="1:4" x14ac:dyDescent="0.45">
      <c r="A75" t="s">
        <v>424</v>
      </c>
      <c r="B75" t="s">
        <v>425</v>
      </c>
      <c r="C75" t="s">
        <v>426</v>
      </c>
      <c r="D75" t="s">
        <v>229</v>
      </c>
    </row>
    <row r="76" spans="1:4" x14ac:dyDescent="0.45">
      <c r="A76" t="s">
        <v>427</v>
      </c>
      <c r="B76" t="s">
        <v>428</v>
      </c>
      <c r="C76" t="s">
        <v>429</v>
      </c>
      <c r="D76" t="s">
        <v>229</v>
      </c>
    </row>
    <row r="77" spans="1:4" x14ac:dyDescent="0.45">
      <c r="A77" t="s">
        <v>430</v>
      </c>
      <c r="B77" t="s">
        <v>431</v>
      </c>
      <c r="C77" t="s">
        <v>364</v>
      </c>
      <c r="D77" t="s">
        <v>365</v>
      </c>
    </row>
    <row r="78" spans="1:4" x14ac:dyDescent="0.45">
      <c r="A78" t="s">
        <v>432</v>
      </c>
      <c r="B78" t="s">
        <v>433</v>
      </c>
      <c r="C78" t="s">
        <v>272</v>
      </c>
      <c r="D78" t="s">
        <v>273</v>
      </c>
    </row>
    <row r="79" spans="1:4" x14ac:dyDescent="0.45">
      <c r="A79" t="s">
        <v>434</v>
      </c>
      <c r="B79" t="s">
        <v>435</v>
      </c>
      <c r="C79" t="s">
        <v>243</v>
      </c>
      <c r="D79" t="s">
        <v>243</v>
      </c>
    </row>
    <row r="80" spans="1:4" x14ac:dyDescent="0.45">
      <c r="A80" t="s">
        <v>436</v>
      </c>
      <c r="B80" t="s">
        <v>437</v>
      </c>
      <c r="C80" t="s">
        <v>438</v>
      </c>
      <c r="D80" t="s">
        <v>439</v>
      </c>
    </row>
    <row r="81" spans="1:4" x14ac:dyDescent="0.45">
      <c r="A81" t="s">
        <v>440</v>
      </c>
      <c r="B81" t="s">
        <v>441</v>
      </c>
      <c r="C81" t="s">
        <v>442</v>
      </c>
      <c r="D81" t="s">
        <v>276</v>
      </c>
    </row>
    <row r="82" spans="1:4" x14ac:dyDescent="0.45">
      <c r="A82" t="s">
        <v>443</v>
      </c>
      <c r="B82" t="s">
        <v>444</v>
      </c>
      <c r="C82" t="s">
        <v>361</v>
      </c>
      <c r="D82" t="s">
        <v>354</v>
      </c>
    </row>
    <row r="83" spans="1:4" x14ac:dyDescent="0.45">
      <c r="A83" t="s">
        <v>445</v>
      </c>
      <c r="B83" t="s">
        <v>446</v>
      </c>
      <c r="C83" t="s">
        <v>447</v>
      </c>
      <c r="D83" t="s">
        <v>243</v>
      </c>
    </row>
    <row r="84" spans="1:4" x14ac:dyDescent="0.45">
      <c r="A84" t="s">
        <v>448</v>
      </c>
      <c r="B84" t="s">
        <v>449</v>
      </c>
      <c r="C84" t="s">
        <v>450</v>
      </c>
      <c r="D84" t="s">
        <v>273</v>
      </c>
    </row>
    <row r="85" spans="1:4" x14ac:dyDescent="0.45">
      <c r="A85" t="s">
        <v>451</v>
      </c>
      <c r="B85" t="s">
        <v>452</v>
      </c>
      <c r="C85" t="s">
        <v>453</v>
      </c>
      <c r="D85" t="s">
        <v>243</v>
      </c>
    </row>
    <row r="86" spans="1:4" x14ac:dyDescent="0.45">
      <c r="A86" t="s">
        <v>454</v>
      </c>
      <c r="B86" t="s">
        <v>455</v>
      </c>
      <c r="C86" t="s">
        <v>208</v>
      </c>
      <c r="D86" t="s">
        <v>208</v>
      </c>
    </row>
    <row r="87" spans="1:4" x14ac:dyDescent="0.45">
      <c r="A87" t="s">
        <v>456</v>
      </c>
      <c r="B87" t="s">
        <v>457</v>
      </c>
      <c r="C87" t="s">
        <v>376</v>
      </c>
      <c r="D87" t="s">
        <v>215</v>
      </c>
    </row>
    <row r="88" spans="1:4" x14ac:dyDescent="0.45">
      <c r="A88" t="s">
        <v>458</v>
      </c>
      <c r="B88" t="s">
        <v>459</v>
      </c>
      <c r="C88" t="s">
        <v>317</v>
      </c>
      <c r="D88" t="s">
        <v>318</v>
      </c>
    </row>
    <row r="89" spans="1:4" x14ac:dyDescent="0.45">
      <c r="A89" t="s">
        <v>460</v>
      </c>
      <c r="B89" t="s">
        <v>461</v>
      </c>
      <c r="C89" t="s">
        <v>208</v>
      </c>
      <c r="D89" t="s">
        <v>208</v>
      </c>
    </row>
    <row r="90" spans="1:4" x14ac:dyDescent="0.45">
      <c r="A90" t="s">
        <v>462</v>
      </c>
      <c r="B90" t="s">
        <v>463</v>
      </c>
      <c r="C90" t="s">
        <v>464</v>
      </c>
      <c r="D90" t="s">
        <v>211</v>
      </c>
    </row>
    <row r="91" spans="1:4" x14ac:dyDescent="0.45">
      <c r="A91" t="s">
        <v>465</v>
      </c>
      <c r="B91" t="s">
        <v>466</v>
      </c>
      <c r="C91" t="s">
        <v>467</v>
      </c>
      <c r="D91" t="s">
        <v>208</v>
      </c>
    </row>
    <row r="92" spans="1:4" x14ac:dyDescent="0.45">
      <c r="A92" t="s">
        <v>468</v>
      </c>
      <c r="B92" t="s">
        <v>469</v>
      </c>
      <c r="C92" t="s">
        <v>470</v>
      </c>
      <c r="D92" t="s">
        <v>218</v>
      </c>
    </row>
    <row r="93" spans="1:4" x14ac:dyDescent="0.45">
      <c r="A93" t="s">
        <v>471</v>
      </c>
      <c r="B93" t="s">
        <v>472</v>
      </c>
      <c r="C93" t="s">
        <v>473</v>
      </c>
      <c r="D93" t="s">
        <v>474</v>
      </c>
    </row>
    <row r="94" spans="1:4" x14ac:dyDescent="0.45">
      <c r="A94" t="s">
        <v>475</v>
      </c>
      <c r="B94" t="s">
        <v>476</v>
      </c>
      <c r="C94" t="s">
        <v>477</v>
      </c>
      <c r="D94" t="s">
        <v>218</v>
      </c>
    </row>
    <row r="95" spans="1:4" x14ac:dyDescent="0.45">
      <c r="A95" t="s">
        <v>478</v>
      </c>
      <c r="B95" t="s">
        <v>479</v>
      </c>
      <c r="C95" t="s">
        <v>480</v>
      </c>
      <c r="D95" t="s">
        <v>273</v>
      </c>
    </row>
    <row r="96" spans="1:4" x14ac:dyDescent="0.45">
      <c r="A96" t="s">
        <v>481</v>
      </c>
      <c r="B96" t="s">
        <v>482</v>
      </c>
      <c r="C96" t="s">
        <v>302</v>
      </c>
      <c r="D96" t="s">
        <v>208</v>
      </c>
    </row>
    <row r="97" spans="1:4" x14ac:dyDescent="0.45">
      <c r="A97" t="s">
        <v>483</v>
      </c>
      <c r="B97" t="s">
        <v>484</v>
      </c>
      <c r="C97" t="s">
        <v>208</v>
      </c>
      <c r="D97" t="s">
        <v>208</v>
      </c>
    </row>
    <row r="98" spans="1:4" x14ac:dyDescent="0.45">
      <c r="A98" t="s">
        <v>485</v>
      </c>
      <c r="B98" t="s">
        <v>486</v>
      </c>
      <c r="C98" t="s">
        <v>487</v>
      </c>
      <c r="D98" t="s">
        <v>488</v>
      </c>
    </row>
    <row r="99" spans="1:4" x14ac:dyDescent="0.45">
      <c r="A99" t="s">
        <v>489</v>
      </c>
      <c r="B99" t="s">
        <v>490</v>
      </c>
      <c r="C99" t="s">
        <v>276</v>
      </c>
      <c r="D99" t="s">
        <v>276</v>
      </c>
    </row>
    <row r="100" spans="1:4" x14ac:dyDescent="0.45">
      <c r="A100" t="s">
        <v>491</v>
      </c>
      <c r="B100" t="s">
        <v>492</v>
      </c>
      <c r="C100" t="s">
        <v>493</v>
      </c>
      <c r="D100" t="s">
        <v>237</v>
      </c>
    </row>
    <row r="101" spans="1:4" x14ac:dyDescent="0.45">
      <c r="A101" t="s">
        <v>494</v>
      </c>
      <c r="B101" t="s">
        <v>497</v>
      </c>
      <c r="C101" t="s">
        <v>495</v>
      </c>
      <c r="D101" t="s">
        <v>215</v>
      </c>
    </row>
    <row r="102" spans="1:4" x14ac:dyDescent="0.45">
      <c r="A102" t="s">
        <v>496</v>
      </c>
      <c r="B102" t="s">
        <v>500</v>
      </c>
      <c r="C102" t="s">
        <v>498</v>
      </c>
      <c r="D102" t="s">
        <v>499</v>
      </c>
    </row>
    <row r="103" spans="1:4" x14ac:dyDescent="0.45">
      <c r="A103" t="s">
        <v>496</v>
      </c>
      <c r="B103" t="s">
        <v>502</v>
      </c>
      <c r="C103" t="s">
        <v>221</v>
      </c>
      <c r="D103" t="s">
        <v>222</v>
      </c>
    </row>
    <row r="104" spans="1:4" x14ac:dyDescent="0.45">
      <c r="A104" t="s">
        <v>501</v>
      </c>
      <c r="B104" s="62">
        <v>6.19</v>
      </c>
      <c r="C104" t="s">
        <v>503</v>
      </c>
      <c r="D104" t="s">
        <v>218</v>
      </c>
    </row>
    <row r="105" spans="1:4" x14ac:dyDescent="0.45">
      <c r="A105" t="s">
        <v>504</v>
      </c>
      <c r="B105" t="s">
        <v>505</v>
      </c>
      <c r="C105" t="s">
        <v>506</v>
      </c>
      <c r="D105" t="s">
        <v>507</v>
      </c>
    </row>
    <row r="106" spans="1:4" x14ac:dyDescent="0.45">
      <c r="A106" t="s">
        <v>508</v>
      </c>
      <c r="B106" t="s">
        <v>509</v>
      </c>
      <c r="C106" t="s">
        <v>510</v>
      </c>
      <c r="D106" t="s">
        <v>273</v>
      </c>
    </row>
    <row r="107" spans="1:4" x14ac:dyDescent="0.45">
      <c r="A107" t="s">
        <v>511</v>
      </c>
      <c r="B107" t="s">
        <v>512</v>
      </c>
      <c r="C107" t="s">
        <v>273</v>
      </c>
      <c r="D107" t="s">
        <v>273</v>
      </c>
    </row>
    <row r="108" spans="1:4" x14ac:dyDescent="0.45">
      <c r="A108" t="s">
        <v>485</v>
      </c>
      <c r="B108" t="s">
        <v>513</v>
      </c>
      <c r="C108" t="s">
        <v>365</v>
      </c>
      <c r="D108" t="s">
        <v>365</v>
      </c>
    </row>
    <row r="109" spans="1:4" x14ac:dyDescent="0.45">
      <c r="A109" t="s">
        <v>496</v>
      </c>
      <c r="B109" t="s">
        <v>514</v>
      </c>
      <c r="C109" t="s">
        <v>515</v>
      </c>
      <c r="D109" t="s">
        <v>215</v>
      </c>
    </row>
    <row r="110" spans="1:4" x14ac:dyDescent="0.45">
      <c r="A110" t="s">
        <v>516</v>
      </c>
      <c r="B110" t="s">
        <v>517</v>
      </c>
      <c r="C110" t="s">
        <v>518</v>
      </c>
      <c r="D110" t="s">
        <v>208</v>
      </c>
    </row>
    <row r="111" spans="1:4" x14ac:dyDescent="0.45">
      <c r="A111" t="s">
        <v>519</v>
      </c>
      <c r="B111" t="s">
        <v>520</v>
      </c>
      <c r="C111" t="s">
        <v>521</v>
      </c>
      <c r="D111" t="s">
        <v>218</v>
      </c>
    </row>
    <row r="112" spans="1:4" x14ac:dyDescent="0.45">
      <c r="A112" t="s">
        <v>522</v>
      </c>
      <c r="B112" t="s">
        <v>523</v>
      </c>
      <c r="C112" t="s">
        <v>524</v>
      </c>
      <c r="D112" t="s">
        <v>218</v>
      </c>
    </row>
    <row r="113" spans="1:4" x14ac:dyDescent="0.45">
      <c r="A113" t="s">
        <v>525</v>
      </c>
      <c r="B113" t="s">
        <v>526</v>
      </c>
      <c r="C113" t="s">
        <v>527</v>
      </c>
      <c r="D113" t="s">
        <v>208</v>
      </c>
    </row>
    <row r="114" spans="1:4" x14ac:dyDescent="0.45">
      <c r="A114" t="s">
        <v>528</v>
      </c>
      <c r="B114" t="s">
        <v>529</v>
      </c>
      <c r="C114" t="s">
        <v>214</v>
      </c>
      <c r="D114" t="s">
        <v>215</v>
      </c>
    </row>
    <row r="115" spans="1:4" x14ac:dyDescent="0.45">
      <c r="A115" t="s">
        <v>530</v>
      </c>
      <c r="B115" t="s">
        <v>531</v>
      </c>
      <c r="C115" t="s">
        <v>532</v>
      </c>
      <c r="D115" t="s">
        <v>218</v>
      </c>
    </row>
    <row r="116" spans="1:4" x14ac:dyDescent="0.45">
      <c r="A116" t="s">
        <v>528</v>
      </c>
      <c r="B116" t="s">
        <v>533</v>
      </c>
      <c r="C116" t="s">
        <v>534</v>
      </c>
      <c r="D116" t="s">
        <v>215</v>
      </c>
    </row>
    <row r="117" spans="1:4" x14ac:dyDescent="0.45">
      <c r="A117" t="s">
        <v>535</v>
      </c>
      <c r="B117" t="s">
        <v>536</v>
      </c>
      <c r="C117" t="s">
        <v>537</v>
      </c>
      <c r="D117" t="s">
        <v>538</v>
      </c>
    </row>
    <row r="118" spans="1:4" x14ac:dyDescent="0.45">
      <c r="A118" t="s">
        <v>539</v>
      </c>
      <c r="B118" t="s">
        <v>540</v>
      </c>
      <c r="C118" t="s">
        <v>541</v>
      </c>
      <c r="D118" t="s">
        <v>218</v>
      </c>
    </row>
    <row r="119" spans="1:4" x14ac:dyDescent="0.45">
      <c r="A119" t="s">
        <v>542</v>
      </c>
      <c r="B119" t="s">
        <v>543</v>
      </c>
      <c r="C119" t="s">
        <v>544</v>
      </c>
      <c r="D119" t="s">
        <v>215</v>
      </c>
    </row>
    <row r="120" spans="1:4" x14ac:dyDescent="0.45">
      <c r="A120" t="s">
        <v>545</v>
      </c>
      <c r="B120" t="s">
        <v>546</v>
      </c>
      <c r="C120" t="s">
        <v>547</v>
      </c>
      <c r="D120" t="s">
        <v>208</v>
      </c>
    </row>
    <row r="121" spans="1:4" x14ac:dyDescent="0.45">
      <c r="A121" t="s">
        <v>548</v>
      </c>
      <c r="B121" t="s">
        <v>549</v>
      </c>
      <c r="C121" t="s">
        <v>550</v>
      </c>
      <c r="D121" t="s">
        <v>218</v>
      </c>
    </row>
    <row r="122" spans="1:4" x14ac:dyDescent="0.45">
      <c r="A122" t="s">
        <v>551</v>
      </c>
      <c r="B122" t="s">
        <v>552</v>
      </c>
      <c r="C122" t="s">
        <v>553</v>
      </c>
      <c r="D122" t="s">
        <v>439</v>
      </c>
    </row>
    <row r="123" spans="1:4" x14ac:dyDescent="0.45">
      <c r="A123" t="s">
        <v>554</v>
      </c>
      <c r="B123" t="s">
        <v>555</v>
      </c>
      <c r="C123" t="s">
        <v>556</v>
      </c>
      <c r="D123" t="s">
        <v>538</v>
      </c>
    </row>
    <row r="124" spans="1:4" x14ac:dyDescent="0.45">
      <c r="A124" t="s">
        <v>557</v>
      </c>
      <c r="B124" t="s">
        <v>558</v>
      </c>
      <c r="C124" t="s">
        <v>559</v>
      </c>
      <c r="D124" t="s">
        <v>276</v>
      </c>
    </row>
    <row r="125" spans="1:4" x14ac:dyDescent="0.45">
      <c r="A125" t="s">
        <v>560</v>
      </c>
      <c r="B125" t="s">
        <v>561</v>
      </c>
      <c r="C125" t="s">
        <v>376</v>
      </c>
      <c r="D125" t="s">
        <v>215</v>
      </c>
    </row>
    <row r="126" spans="1:4" x14ac:dyDescent="0.45">
      <c r="A126" t="s">
        <v>562</v>
      </c>
      <c r="B126" t="s">
        <v>563</v>
      </c>
      <c r="C126" t="s">
        <v>553</v>
      </c>
      <c r="D126" t="s">
        <v>439</v>
      </c>
    </row>
    <row r="127" spans="1:4" x14ac:dyDescent="0.45">
      <c r="A127" t="s">
        <v>564</v>
      </c>
      <c r="B127" t="s">
        <v>565</v>
      </c>
      <c r="C127" t="s">
        <v>566</v>
      </c>
      <c r="D127" t="s">
        <v>538</v>
      </c>
    </row>
    <row r="128" spans="1:4" x14ac:dyDescent="0.45">
      <c r="A128" t="s">
        <v>567</v>
      </c>
      <c r="B128" t="s">
        <v>568</v>
      </c>
      <c r="C128" t="s">
        <v>569</v>
      </c>
      <c r="D128" t="s">
        <v>208</v>
      </c>
    </row>
    <row r="129" spans="1:4" x14ac:dyDescent="0.45">
      <c r="A129" t="s">
        <v>570</v>
      </c>
      <c r="B129" t="s">
        <v>571</v>
      </c>
      <c r="C129" t="s">
        <v>572</v>
      </c>
      <c r="D129" t="s">
        <v>211</v>
      </c>
    </row>
    <row r="130" spans="1:4" x14ac:dyDescent="0.45">
      <c r="A130" t="s">
        <v>573</v>
      </c>
      <c r="B130" t="s">
        <v>574</v>
      </c>
      <c r="C130" t="s">
        <v>575</v>
      </c>
      <c r="D130" t="s">
        <v>218</v>
      </c>
    </row>
    <row r="131" spans="1:4" x14ac:dyDescent="0.45">
      <c r="A131" t="s">
        <v>576</v>
      </c>
      <c r="B131" t="s">
        <v>577</v>
      </c>
      <c r="C131" t="s">
        <v>578</v>
      </c>
      <c r="D131" t="s">
        <v>215</v>
      </c>
    </row>
    <row r="132" spans="1:4" x14ac:dyDescent="0.45">
      <c r="A132" t="s">
        <v>579</v>
      </c>
      <c r="B132" t="s">
        <v>580</v>
      </c>
      <c r="C132" t="s">
        <v>581</v>
      </c>
      <c r="D132" t="s">
        <v>273</v>
      </c>
    </row>
    <row r="133" spans="1:4" x14ac:dyDescent="0.45">
      <c r="A133" t="s">
        <v>582</v>
      </c>
      <c r="B133" t="s">
        <v>583</v>
      </c>
      <c r="C133" t="s">
        <v>584</v>
      </c>
      <c r="D133" t="s">
        <v>215</v>
      </c>
    </row>
    <row r="134" spans="1:4" x14ac:dyDescent="0.45">
      <c r="A134" t="s">
        <v>585</v>
      </c>
      <c r="B134" t="s">
        <v>586</v>
      </c>
      <c r="C134" t="s">
        <v>587</v>
      </c>
      <c r="D134" t="s">
        <v>211</v>
      </c>
    </row>
    <row r="135" spans="1:4" x14ac:dyDescent="0.45">
      <c r="A135" t="s">
        <v>588</v>
      </c>
      <c r="B135" t="s">
        <v>589</v>
      </c>
      <c r="C135" t="s">
        <v>590</v>
      </c>
      <c r="D135" t="s">
        <v>229</v>
      </c>
    </row>
    <row r="136" spans="1:4" x14ac:dyDescent="0.45">
      <c r="A136" t="s">
        <v>591</v>
      </c>
      <c r="B136" t="s">
        <v>592</v>
      </c>
      <c r="C136" t="s">
        <v>593</v>
      </c>
      <c r="D136" t="s">
        <v>218</v>
      </c>
    </row>
    <row r="137" spans="1:4" x14ac:dyDescent="0.45">
      <c r="A137" t="s">
        <v>594</v>
      </c>
      <c r="B137" t="s">
        <v>595</v>
      </c>
      <c r="C137" t="s">
        <v>596</v>
      </c>
      <c r="D137" t="s">
        <v>439</v>
      </c>
    </row>
    <row r="138" spans="1:4" x14ac:dyDescent="0.45">
      <c r="A138" t="s">
        <v>597</v>
      </c>
      <c r="B138" t="s">
        <v>598</v>
      </c>
      <c r="C138" t="s">
        <v>599</v>
      </c>
      <c r="D138" t="s">
        <v>215</v>
      </c>
    </row>
    <row r="139" spans="1:4" x14ac:dyDescent="0.45">
      <c r="A139" t="s">
        <v>600</v>
      </c>
      <c r="B139" t="s">
        <v>601</v>
      </c>
      <c r="C139" t="s">
        <v>602</v>
      </c>
      <c r="D139" t="s">
        <v>243</v>
      </c>
    </row>
    <row r="140" spans="1:4" x14ac:dyDescent="0.45">
      <c r="A140" t="s">
        <v>600</v>
      </c>
      <c r="B140" t="s">
        <v>603</v>
      </c>
      <c r="C140" t="s">
        <v>604</v>
      </c>
      <c r="D140" t="s">
        <v>229</v>
      </c>
    </row>
    <row r="141" spans="1:4" x14ac:dyDescent="0.45">
      <c r="A141" t="s">
        <v>605</v>
      </c>
      <c r="B141" t="s">
        <v>606</v>
      </c>
      <c r="C141" t="s">
        <v>607</v>
      </c>
      <c r="D141" t="s">
        <v>218</v>
      </c>
    </row>
    <row r="142" spans="1:4" x14ac:dyDescent="0.45">
      <c r="A142" t="s">
        <v>608</v>
      </c>
      <c r="B142" t="s">
        <v>609</v>
      </c>
      <c r="C142" t="s">
        <v>272</v>
      </c>
      <c r="D142" t="s">
        <v>273</v>
      </c>
    </row>
    <row r="143" spans="1:4" x14ac:dyDescent="0.45">
      <c r="A143" t="s">
        <v>610</v>
      </c>
      <c r="B143" t="s">
        <v>611</v>
      </c>
      <c r="C143" t="s">
        <v>612</v>
      </c>
      <c r="D143" t="s">
        <v>208</v>
      </c>
    </row>
    <row r="144" spans="1:4" x14ac:dyDescent="0.45">
      <c r="A144" t="s">
        <v>613</v>
      </c>
      <c r="B144" t="s">
        <v>614</v>
      </c>
      <c r="C144" t="s">
        <v>615</v>
      </c>
      <c r="D144" t="s">
        <v>211</v>
      </c>
    </row>
    <row r="145" spans="1:4" x14ac:dyDescent="0.45">
      <c r="A145" t="s">
        <v>616</v>
      </c>
      <c r="B145" t="s">
        <v>617</v>
      </c>
      <c r="C145" t="s">
        <v>618</v>
      </c>
      <c r="D145" t="s">
        <v>273</v>
      </c>
    </row>
    <row r="146" spans="1:4" x14ac:dyDescent="0.45">
      <c r="A146" t="s">
        <v>619</v>
      </c>
      <c r="B146" t="s">
        <v>620</v>
      </c>
      <c r="C146" t="s">
        <v>621</v>
      </c>
      <c r="D146" t="s">
        <v>243</v>
      </c>
    </row>
    <row r="147" spans="1:4" x14ac:dyDescent="0.45">
      <c r="A147" t="s">
        <v>622</v>
      </c>
      <c r="B147" t="s">
        <v>623</v>
      </c>
      <c r="C147" t="s">
        <v>624</v>
      </c>
      <c r="D147" t="s">
        <v>273</v>
      </c>
    </row>
    <row r="148" spans="1:4" x14ac:dyDescent="0.45">
      <c r="A148" t="s">
        <v>625</v>
      </c>
      <c r="B148" t="s">
        <v>626</v>
      </c>
      <c r="C148" t="s">
        <v>208</v>
      </c>
      <c r="D148" t="s">
        <v>208</v>
      </c>
    </row>
    <row r="149" spans="1:4" x14ac:dyDescent="0.45">
      <c r="A149" t="s">
        <v>627</v>
      </c>
      <c r="B149" t="s">
        <v>628</v>
      </c>
      <c r="C149" t="s">
        <v>629</v>
      </c>
      <c r="D149" t="s">
        <v>229</v>
      </c>
    </row>
    <row r="150" spans="1:4" x14ac:dyDescent="0.45">
      <c r="A150" t="s">
        <v>630</v>
      </c>
      <c r="B150" t="s">
        <v>631</v>
      </c>
      <c r="C150" t="s">
        <v>632</v>
      </c>
      <c r="D150" t="s">
        <v>260</v>
      </c>
    </row>
    <row r="151" spans="1:4" x14ac:dyDescent="0.45">
      <c r="A151" t="s">
        <v>633</v>
      </c>
      <c r="B151" t="s">
        <v>634</v>
      </c>
      <c r="C151" t="s">
        <v>635</v>
      </c>
      <c r="D151" t="s">
        <v>273</v>
      </c>
    </row>
    <row r="152" spans="1:4" x14ac:dyDescent="0.45">
      <c r="A152" t="s">
        <v>636</v>
      </c>
      <c r="B152" t="s">
        <v>637</v>
      </c>
      <c r="C152" t="s">
        <v>256</v>
      </c>
      <c r="D152" t="s">
        <v>229</v>
      </c>
    </row>
    <row r="153" spans="1:4" x14ac:dyDescent="0.45">
      <c r="A153" t="s">
        <v>638</v>
      </c>
      <c r="B153" t="s">
        <v>639</v>
      </c>
      <c r="C153" t="s">
        <v>640</v>
      </c>
      <c r="D153" t="s">
        <v>237</v>
      </c>
    </row>
    <row r="154" spans="1:4" x14ac:dyDescent="0.45">
      <c r="A154" t="s">
        <v>641</v>
      </c>
      <c r="B154" t="s">
        <v>642</v>
      </c>
      <c r="C154" t="s">
        <v>276</v>
      </c>
      <c r="D154" t="s">
        <v>276</v>
      </c>
    </row>
    <row r="155" spans="1:4" x14ac:dyDescent="0.45">
      <c r="A155" t="s">
        <v>643</v>
      </c>
      <c r="B155" t="s">
        <v>644</v>
      </c>
      <c r="C155" t="s">
        <v>645</v>
      </c>
      <c r="D155" t="s">
        <v>208</v>
      </c>
    </row>
    <row r="156" spans="1:4" x14ac:dyDescent="0.45">
      <c r="A156" t="s">
        <v>646</v>
      </c>
      <c r="B156" t="s">
        <v>647</v>
      </c>
      <c r="C156" t="s">
        <v>648</v>
      </c>
      <c r="D156" t="s">
        <v>273</v>
      </c>
    </row>
    <row r="157" spans="1:4" x14ac:dyDescent="0.45">
      <c r="A157" t="s">
        <v>649</v>
      </c>
      <c r="B157" t="s">
        <v>650</v>
      </c>
      <c r="C157" t="s">
        <v>651</v>
      </c>
      <c r="D157" t="s">
        <v>208</v>
      </c>
    </row>
    <row r="158" spans="1:4" x14ac:dyDescent="0.45">
      <c r="A158" t="s">
        <v>652</v>
      </c>
      <c r="B158" t="s">
        <v>653</v>
      </c>
      <c r="C158" t="s">
        <v>654</v>
      </c>
      <c r="D158" t="s">
        <v>208</v>
      </c>
    </row>
    <row r="159" spans="1:4" x14ac:dyDescent="0.45">
      <c r="A159" t="s">
        <v>655</v>
      </c>
      <c r="B159" t="s">
        <v>656</v>
      </c>
      <c r="C159" t="s">
        <v>657</v>
      </c>
      <c r="D159" t="s">
        <v>208</v>
      </c>
    </row>
    <row r="160" spans="1:4" x14ac:dyDescent="0.45">
      <c r="A160" t="s">
        <v>658</v>
      </c>
      <c r="B160" t="s">
        <v>659</v>
      </c>
      <c r="C160" t="s">
        <v>660</v>
      </c>
      <c r="D160" t="s">
        <v>439</v>
      </c>
    </row>
    <row r="161" spans="1:4" x14ac:dyDescent="0.45">
      <c r="A161" t="s">
        <v>661</v>
      </c>
      <c r="B161" t="s">
        <v>662</v>
      </c>
      <c r="C161" t="s">
        <v>273</v>
      </c>
      <c r="D161" t="s">
        <v>273</v>
      </c>
    </row>
    <row r="162" spans="1:4" x14ac:dyDescent="0.45">
      <c r="A162" t="s">
        <v>663</v>
      </c>
      <c r="B162" t="s">
        <v>664</v>
      </c>
      <c r="C162" t="s">
        <v>665</v>
      </c>
      <c r="D162" t="s">
        <v>237</v>
      </c>
    </row>
    <row r="163" spans="1:4" x14ac:dyDescent="0.45">
      <c r="A163" t="s">
        <v>666</v>
      </c>
      <c r="B163" t="s">
        <v>667</v>
      </c>
      <c r="C163" t="s">
        <v>243</v>
      </c>
      <c r="D163" t="s">
        <v>243</v>
      </c>
    </row>
    <row r="164" spans="1:4" x14ac:dyDescent="0.45">
      <c r="A164" t="s">
        <v>668</v>
      </c>
      <c r="B164" t="s">
        <v>669</v>
      </c>
      <c r="C164" t="s">
        <v>256</v>
      </c>
      <c r="D164" t="s">
        <v>229</v>
      </c>
    </row>
    <row r="165" spans="1:4" x14ac:dyDescent="0.45">
      <c r="A165" t="s">
        <v>670</v>
      </c>
      <c r="B165" t="s">
        <v>671</v>
      </c>
      <c r="C165" t="s">
        <v>672</v>
      </c>
      <c r="D165" t="s">
        <v>276</v>
      </c>
    </row>
    <row r="166" spans="1:4" x14ac:dyDescent="0.45">
      <c r="A166" t="s">
        <v>673</v>
      </c>
      <c r="B166" t="s">
        <v>674</v>
      </c>
      <c r="C166" t="s">
        <v>675</v>
      </c>
      <c r="D166" t="s">
        <v>676</v>
      </c>
    </row>
    <row r="167" spans="1:4" x14ac:dyDescent="0.45">
      <c r="A167" t="s">
        <v>677</v>
      </c>
      <c r="B167" t="s">
        <v>678</v>
      </c>
      <c r="C167" t="s">
        <v>679</v>
      </c>
      <c r="D167" t="s">
        <v>211</v>
      </c>
    </row>
    <row r="168" spans="1:4" x14ac:dyDescent="0.45">
      <c r="A168" t="s">
        <v>680</v>
      </c>
      <c r="B168" t="s">
        <v>681</v>
      </c>
      <c r="C168" t="s">
        <v>373</v>
      </c>
      <c r="D168" t="s">
        <v>215</v>
      </c>
    </row>
    <row r="169" spans="1:4" x14ac:dyDescent="0.45">
      <c r="A169" t="s">
        <v>682</v>
      </c>
      <c r="B169" t="s">
        <v>683</v>
      </c>
      <c r="C169" t="s">
        <v>302</v>
      </c>
      <c r="D169" t="s">
        <v>208</v>
      </c>
    </row>
    <row r="170" spans="1:4" x14ac:dyDescent="0.45">
      <c r="A170" t="s">
        <v>684</v>
      </c>
      <c r="B170" t="s">
        <v>685</v>
      </c>
      <c r="C170" t="s">
        <v>618</v>
      </c>
      <c r="D170" t="s">
        <v>273</v>
      </c>
    </row>
    <row r="171" spans="1:4" x14ac:dyDescent="0.45">
      <c r="A171" t="s">
        <v>686</v>
      </c>
      <c r="B171" t="s">
        <v>687</v>
      </c>
      <c r="C171" t="s">
        <v>688</v>
      </c>
      <c r="D171" t="s">
        <v>229</v>
      </c>
    </row>
    <row r="172" spans="1:4" x14ac:dyDescent="0.45">
      <c r="A172" t="s">
        <v>689</v>
      </c>
      <c r="B172" t="s">
        <v>690</v>
      </c>
      <c r="C172" t="s">
        <v>691</v>
      </c>
      <c r="D172" t="s">
        <v>208</v>
      </c>
    </row>
    <row r="173" spans="1:4" x14ac:dyDescent="0.45">
      <c r="A173" t="s">
        <v>692</v>
      </c>
      <c r="B173" t="s">
        <v>693</v>
      </c>
      <c r="C173" t="s">
        <v>694</v>
      </c>
      <c r="D173" t="s">
        <v>218</v>
      </c>
    </row>
    <row r="174" spans="1:4" x14ac:dyDescent="0.45">
      <c r="A174" t="s">
        <v>695</v>
      </c>
      <c r="B174" t="s">
        <v>696</v>
      </c>
      <c r="C174" t="s">
        <v>285</v>
      </c>
      <c r="D174" t="s">
        <v>273</v>
      </c>
    </row>
    <row r="175" spans="1:4" x14ac:dyDescent="0.45">
      <c r="A175" t="s">
        <v>697</v>
      </c>
      <c r="B175" t="s">
        <v>698</v>
      </c>
      <c r="C175" t="s">
        <v>699</v>
      </c>
      <c r="D175" t="s">
        <v>218</v>
      </c>
    </row>
    <row r="176" spans="1:4" x14ac:dyDescent="0.45">
      <c r="A176" t="s">
        <v>700</v>
      </c>
      <c r="B176" t="s">
        <v>701</v>
      </c>
      <c r="C176" t="s">
        <v>694</v>
      </c>
      <c r="D176" t="s">
        <v>218</v>
      </c>
    </row>
    <row r="177" spans="1:4" x14ac:dyDescent="0.45">
      <c r="A177" t="s">
        <v>702</v>
      </c>
      <c r="B177" t="s">
        <v>703</v>
      </c>
      <c r="C177" t="s">
        <v>208</v>
      </c>
      <c r="D177" t="s">
        <v>208</v>
      </c>
    </row>
    <row r="178" spans="1:4" x14ac:dyDescent="0.45">
      <c r="A178" t="s">
        <v>704</v>
      </c>
      <c r="B178" t="s">
        <v>705</v>
      </c>
      <c r="C178" t="s">
        <v>361</v>
      </c>
      <c r="D178" t="s">
        <v>354</v>
      </c>
    </row>
    <row r="179" spans="1:4" x14ac:dyDescent="0.45">
      <c r="A179" t="s">
        <v>706</v>
      </c>
      <c r="B179" t="s">
        <v>707</v>
      </c>
      <c r="C179" t="s">
        <v>256</v>
      </c>
      <c r="D179" t="s">
        <v>229</v>
      </c>
    </row>
    <row r="180" spans="1:4" x14ac:dyDescent="0.45">
      <c r="A180" t="s">
        <v>708</v>
      </c>
      <c r="B180" t="s">
        <v>709</v>
      </c>
      <c r="C180" t="s">
        <v>364</v>
      </c>
      <c r="D180" t="s">
        <v>365</v>
      </c>
    </row>
    <row r="181" spans="1:4" x14ac:dyDescent="0.45">
      <c r="A181" t="s">
        <v>710</v>
      </c>
      <c r="B181" t="s">
        <v>711</v>
      </c>
      <c r="C181" t="s">
        <v>273</v>
      </c>
      <c r="D181" t="s">
        <v>273</v>
      </c>
    </row>
    <row r="182" spans="1:4" x14ac:dyDescent="0.45">
      <c r="A182" t="s">
        <v>712</v>
      </c>
      <c r="B182" t="s">
        <v>713</v>
      </c>
      <c r="C182" t="s">
        <v>714</v>
      </c>
      <c r="D182" t="s">
        <v>233</v>
      </c>
    </row>
    <row r="183" spans="1:4" x14ac:dyDescent="0.45">
      <c r="A183" t="s">
        <v>715</v>
      </c>
      <c r="B183" t="s">
        <v>716</v>
      </c>
      <c r="C183" t="s">
        <v>717</v>
      </c>
      <c r="D183" t="s">
        <v>273</v>
      </c>
    </row>
    <row r="184" spans="1:4" x14ac:dyDescent="0.45">
      <c r="A184" t="s">
        <v>718</v>
      </c>
      <c r="B184" t="s">
        <v>719</v>
      </c>
      <c r="C184" t="s">
        <v>720</v>
      </c>
      <c r="D184" t="s">
        <v>721</v>
      </c>
    </row>
    <row r="185" spans="1:4" x14ac:dyDescent="0.45">
      <c r="A185" t="s">
        <v>722</v>
      </c>
      <c r="B185" t="s">
        <v>723</v>
      </c>
      <c r="C185" t="s">
        <v>724</v>
      </c>
      <c r="D185" t="s">
        <v>276</v>
      </c>
    </row>
    <row r="186" spans="1:4" x14ac:dyDescent="0.45">
      <c r="A186" t="s">
        <v>725</v>
      </c>
      <c r="B186" t="s">
        <v>726</v>
      </c>
      <c r="C186" t="s">
        <v>208</v>
      </c>
      <c r="D186" t="s">
        <v>208</v>
      </c>
    </row>
    <row r="187" spans="1:4" x14ac:dyDescent="0.45">
      <c r="A187" t="s">
        <v>727</v>
      </c>
      <c r="B187" t="s">
        <v>728</v>
      </c>
      <c r="C187" t="s">
        <v>208</v>
      </c>
      <c r="D187" t="s">
        <v>208</v>
      </c>
    </row>
    <row r="188" spans="1:4" x14ac:dyDescent="0.45">
      <c r="A188" t="s">
        <v>729</v>
      </c>
      <c r="B188" t="s">
        <v>730</v>
      </c>
      <c r="C188" t="s">
        <v>438</v>
      </c>
      <c r="D188" t="s">
        <v>439</v>
      </c>
    </row>
    <row r="189" spans="1:4" x14ac:dyDescent="0.45">
      <c r="A189" t="s">
        <v>731</v>
      </c>
      <c r="B189" t="s">
        <v>732</v>
      </c>
      <c r="C189" t="s">
        <v>733</v>
      </c>
      <c r="D189" t="s">
        <v>237</v>
      </c>
    </row>
    <row r="190" spans="1:4" x14ac:dyDescent="0.45">
      <c r="A190" t="s">
        <v>734</v>
      </c>
      <c r="B190" t="s">
        <v>735</v>
      </c>
      <c r="C190" t="s">
        <v>736</v>
      </c>
      <c r="D190" t="s">
        <v>237</v>
      </c>
    </row>
    <row r="191" spans="1:4" x14ac:dyDescent="0.45">
      <c r="A191" t="s">
        <v>737</v>
      </c>
      <c r="B191" t="s">
        <v>738</v>
      </c>
      <c r="C191" t="s">
        <v>739</v>
      </c>
      <c r="D191" t="s">
        <v>474</v>
      </c>
    </row>
    <row r="192" spans="1:4" x14ac:dyDescent="0.45">
      <c r="A192" t="s">
        <v>740</v>
      </c>
      <c r="B192" t="s">
        <v>741</v>
      </c>
      <c r="C192" t="s">
        <v>742</v>
      </c>
      <c r="D192" t="s">
        <v>229</v>
      </c>
    </row>
    <row r="193" spans="1:4" x14ac:dyDescent="0.45">
      <c r="A193" t="s">
        <v>743</v>
      </c>
      <c r="B193" t="s">
        <v>744</v>
      </c>
      <c r="C193" t="s">
        <v>745</v>
      </c>
      <c r="D193" t="s">
        <v>229</v>
      </c>
    </row>
    <row r="194" spans="1:4" x14ac:dyDescent="0.45">
      <c r="A194" t="s">
        <v>746</v>
      </c>
      <c r="B194" t="s">
        <v>747</v>
      </c>
      <c r="C194" t="s">
        <v>259</v>
      </c>
      <c r="D194" t="s">
        <v>260</v>
      </c>
    </row>
    <row r="195" spans="1:4" x14ac:dyDescent="0.45">
      <c r="A195" t="s">
        <v>748</v>
      </c>
      <c r="B195" t="s">
        <v>749</v>
      </c>
      <c r="C195" t="s">
        <v>285</v>
      </c>
      <c r="D195" t="s">
        <v>273</v>
      </c>
    </row>
    <row r="196" spans="1:4" x14ac:dyDescent="0.45">
      <c r="A196" t="s">
        <v>750</v>
      </c>
      <c r="B196" t="s">
        <v>751</v>
      </c>
      <c r="C196" t="s">
        <v>752</v>
      </c>
      <c r="D196" t="s">
        <v>211</v>
      </c>
    </row>
    <row r="197" spans="1:4" x14ac:dyDescent="0.45">
      <c r="A197" t="s">
        <v>753</v>
      </c>
      <c r="B197" t="s">
        <v>754</v>
      </c>
      <c r="C197" t="s">
        <v>755</v>
      </c>
      <c r="D197" t="s">
        <v>211</v>
      </c>
    </row>
    <row r="198" spans="1:4" x14ac:dyDescent="0.45">
      <c r="A198" t="s">
        <v>756</v>
      </c>
      <c r="B198" t="s">
        <v>757</v>
      </c>
      <c r="C198" t="s">
        <v>758</v>
      </c>
    </row>
    <row r="199" spans="1:4" x14ac:dyDescent="0.45">
      <c r="A199" t="s">
        <v>759</v>
      </c>
      <c r="B199" t="s">
        <v>760</v>
      </c>
      <c r="C199" t="s">
        <v>758</v>
      </c>
    </row>
  </sheetData>
  <sheetProtection algorithmName="SHA-512" hashValue="jAiBw6/HThgxFFZgr0m8cSDScJNjM7sVGaSE8qbs8MR8tms0xDKOON1xogsA4bfP1fet2Mzx+t6Wo9NOKa7TVA==" saltValue="SoOeM2AUCVNLiaeFS9zCeg==" spinCount="100000" sheet="1" objects="1" scenarios="1"/>
  <phoneticPr fontId="25" type="noConversion"/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5788B-F7F9-44BC-BE87-07B12368E531}">
  <dimension ref="A1:A10"/>
  <sheetViews>
    <sheetView workbookViewId="0">
      <selection activeCell="C17" sqref="C17"/>
    </sheetView>
  </sheetViews>
  <sheetFormatPr baseColWidth="10" defaultColWidth="11.3984375" defaultRowHeight="14.25" x14ac:dyDescent="0.45"/>
  <cols>
    <col min="1" max="1" width="58.265625" bestFit="1" customWidth="1"/>
  </cols>
  <sheetData>
    <row r="1" spans="1:1" x14ac:dyDescent="0.45">
      <c r="A1" s="2" t="s">
        <v>761</v>
      </c>
    </row>
    <row r="2" spans="1:1" x14ac:dyDescent="0.45">
      <c r="A2" s="1" t="s">
        <v>762</v>
      </c>
    </row>
    <row r="3" spans="1:1" x14ac:dyDescent="0.45">
      <c r="A3" s="1" t="s">
        <v>763</v>
      </c>
    </row>
    <row r="4" spans="1:1" x14ac:dyDescent="0.45">
      <c r="A4" s="1" t="s">
        <v>45</v>
      </c>
    </row>
    <row r="5" spans="1:1" x14ac:dyDescent="0.45">
      <c r="A5" s="1" t="s">
        <v>764</v>
      </c>
    </row>
    <row r="6" spans="1:1" x14ac:dyDescent="0.45">
      <c r="A6" s="1" t="s">
        <v>765</v>
      </c>
    </row>
    <row r="7" spans="1:1" x14ac:dyDescent="0.45">
      <c r="A7" s="1" t="s">
        <v>766</v>
      </c>
    </row>
    <row r="8" spans="1:1" x14ac:dyDescent="0.45">
      <c r="A8" s="1" t="s">
        <v>767</v>
      </c>
    </row>
    <row r="9" spans="1:1" x14ac:dyDescent="0.45">
      <c r="A9" s="1" t="s">
        <v>40</v>
      </c>
    </row>
    <row r="10" spans="1:1" x14ac:dyDescent="0.45">
      <c r="A10" s="1"/>
    </row>
  </sheetData>
  <sheetProtection algorithmName="SHA-512" hashValue="A6lHTelXEQw82nVuAOM2+ZJkEeEH1c5t6R+xjxzJl85H4VuQxioUqx7Cbop8/s0YccwU2OWO6GNeRhdlv7XTGA==" saltValue="xDFmvsVSFprqdfEbNlYrtQ==" spinCount="100000" sheet="1" objects="1" scenarios="1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Archivdokument" ma:contentTypeID="0x010100B0E7E83876980C4B90F847D9B80A65DF005B8D0074F0F88F4BB9E2B26B426F8D9D" ma:contentTypeVersion="23" ma:contentTypeDescription="Ein neues Dokument erstellen." ma:contentTypeScope="" ma:versionID="6dbbd93a63677f16d43b70a42ec819d9">
  <xsd:schema xmlns:xsd="http://www.w3.org/2001/XMLSchema" xmlns:xs="http://www.w3.org/2001/XMLSchema" xmlns:p="http://schemas.microsoft.com/office/2006/metadata/properties" xmlns:ns2="ae60e882-9555-4d9b-bfcf-3b1e42750108" xmlns:ns3="4049cd54-ca6f-4b78-a9da-aa12097bdbe8" targetNamespace="http://schemas.microsoft.com/office/2006/metadata/properties" ma:root="true" ma:fieldsID="897cad6d68729d79d9925547b5fa0e6a" ns2:_="" ns3:_="">
    <xsd:import namespace="ae60e882-9555-4d9b-bfcf-3b1e42750108"/>
    <xsd:import namespace="4049cd54-ca6f-4b78-a9da-aa12097bdbe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_dlc_DocId" minOccurs="0"/>
                <xsd:element ref="ns2:_dlc_DocIdUrl" minOccurs="0"/>
                <xsd:element ref="ns2:_dlc_DocIdPersistId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Detail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60e882-9555-4d9b-bfcf-3b1e4275010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list="UserInfo" ma:SearchPeopleOnly="false" ma:internalName="SharedWithUsers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dlc_DocId" ma:index="9" nillable="true" ma:displayName="Wert der Dokument-ID" ma:description="Der Wert der diesem Element zugewiesenen Dokument-ID." ma:internalName="_dlc_DocId" ma:readOnly="false">
      <xsd:simpleType>
        <xsd:restriction base="dms:Text"/>
      </xsd:simpleType>
    </xsd:element>
    <xsd:element name="_dlc_DocIdUrl" ma:index="10" nillable="true" ma:displayName="Dokument-ID" ma:description="Permanenter Hyperlink zu diesem Dokument." ma:format="Hyperlink" ma:hidden="true" ma:internalName="_dlc_DocId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false">
      <xsd:simpleType>
        <xsd:restriction base="dms:Boolean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3" nillable="true" ma:taxonomy="true" ma:internalName="lcf76f155ced4ddcb4097134ff3c332f" ma:taxonomyFieldName="MediaServiceImageTags" ma:displayName="Bildmarkierungen" ma:readOnly="false" ma:fieldId="{5cf76f15-5ced-4ddc-b409-7134ff3c332f}" ma:taxonomyMulti="true" ma:sspId="75b9de59-ab2f-400c-94bf-386b782e41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49cd54-ca6f-4b78-a9da-aa12097bdbe8" elementFormDefault="qualified">
    <xsd:import namespace="http://schemas.microsoft.com/office/2006/documentManagement/types"/>
    <xsd:import namespace="http://schemas.microsoft.com/office/infopath/2007/PartnerControls"/>
    <xsd:element name="SharedWithDetails" ma:index="18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PersistId xmlns="ae60e882-9555-4d9b-bfcf-3b1e42750108" xsi:nil="true"/>
    <SharedWithUsers xmlns="ae60e882-9555-4d9b-bfcf-3b1e42750108">
      <UserInfo>
        <DisplayName/>
        <AccountId xsi:nil="true"/>
        <AccountType/>
      </UserInfo>
    </SharedWithUsers>
    <_dlc_DocId xmlns="ae60e882-9555-4d9b-bfcf-3b1e42750108" xsi:nil="true"/>
    <_dlc_DocIdUrl xmlns="ae60e882-9555-4d9b-bfcf-3b1e42750108">
      <Url xsi:nil="true"/>
      <Description xsi:nil="true"/>
    </_dlc_DocIdUrl>
    <lcf76f155ced4ddcb4097134ff3c332f xmlns="ae60e882-9555-4d9b-bfcf-3b1e4275010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56AC325-98FA-45F3-823A-62B0B0F831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60e882-9555-4d9b-bfcf-3b1e42750108"/>
    <ds:schemaRef ds:uri="4049cd54-ca6f-4b78-a9da-aa12097bdb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A3EE903-83DF-40A3-9B26-BFB63268D987}">
  <ds:schemaRefs>
    <ds:schemaRef ds:uri="http://schemas.microsoft.com/office/2006/metadata/properties"/>
    <ds:schemaRef ds:uri="http://schemas.microsoft.com/office/infopath/2007/PartnerControls"/>
    <ds:schemaRef ds:uri="ae60e882-9555-4d9b-bfcf-3b1e42750108"/>
  </ds:schemaRefs>
</ds:datastoreItem>
</file>

<file path=customXml/itemProps3.xml><?xml version="1.0" encoding="utf-8"?>
<ds:datastoreItem xmlns:ds="http://schemas.openxmlformats.org/officeDocument/2006/customXml" ds:itemID="{40AA27EB-6D2A-46E2-8056-C2D9D341DEF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</vt:i4>
      </vt:variant>
    </vt:vector>
  </HeadingPairs>
  <TitlesOfParts>
    <vt:vector size="7" baseType="lpstr">
      <vt:lpstr>Prüfbericht</vt:lpstr>
      <vt:lpstr>Detailliste</vt:lpstr>
      <vt:lpstr>Zielgruppe</vt:lpstr>
      <vt:lpstr>Sportarten</vt:lpstr>
      <vt:lpstr>NASAK Nummer</vt:lpstr>
      <vt:lpstr>Aktivität</vt:lpstr>
      <vt:lpstr>Prüfbericht!Druckbereich</vt:lpstr>
    </vt:vector>
  </TitlesOfParts>
  <Manager/>
  <Company>Swiss Olympic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Koch Michaela</dc:creator>
  <cp:keywords/>
  <dc:description/>
  <cp:lastModifiedBy>Koch Michaela</cp:lastModifiedBy>
  <cp:revision/>
  <dcterms:created xsi:type="dcterms:W3CDTF">2026-01-19T09:40:43Z</dcterms:created>
  <dcterms:modified xsi:type="dcterms:W3CDTF">2026-04-17T10:08:59Z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0x010100B0E7E83876980C4B90F847D9B80A65DF005B8D0074F0F88F4BB9E2B26B426F8D9D</vt:lpwstr>
  </property>
  <property fmtid="{D5CDD505-2E9C-101B-9397-08002B2CF9AE}" pid="3" name="bde9523c343849a7a2079930d550e8ac">
    <vt:lpwstr/>
  </property>
  <property fmtid="{D5CDD505-2E9C-101B-9397-08002B2CF9AE}" pid="4" name="MediaServiceImageTags">
    <vt:lpwstr/>
  </property>
  <property fmtid="{D5CDD505-2E9C-101B-9397-08002B2CF9AE}" pid="5" name="SOAKategorie">
    <vt:lpwstr/>
  </property>
  <property fmtid="{D5CDD505-2E9C-101B-9397-08002B2CF9AE}" pid="6" name="TaxCatchAll">
    <vt:lpwstr/>
  </property>
</Properties>
</file>